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Lacrosse/2023-24/6s/Results/"/>
    </mc:Choice>
  </mc:AlternateContent>
  <xr:revisionPtr revIDLastSave="0" documentId="8_{9F977743-4324-4C68-B2BC-B0D11A58A794}" xr6:coauthVersionLast="47" xr6:coauthVersionMax="47" xr10:uidLastSave="{00000000-0000-0000-0000-000000000000}"/>
  <bookViews>
    <workbookView xWindow="-110" yWindow="-110" windowWidth="19420" windowHeight="10300" xr2:uid="{9EF67248-C026-E94A-84E3-B7452D5FD59C}"/>
  </bookViews>
  <sheets>
    <sheet name="Men's Tournament" sheetId="2" r:id="rId1"/>
    <sheet name="Women's Tournamen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4" l="1"/>
  <c r="C40" i="4"/>
  <c r="Q71" i="4"/>
  <c r="O71" i="4"/>
  <c r="J71" i="4"/>
  <c r="H71" i="4"/>
  <c r="D71" i="4"/>
  <c r="B71" i="4"/>
  <c r="Q70" i="4"/>
  <c r="O70" i="4"/>
  <c r="J72" i="4"/>
  <c r="H72" i="4"/>
  <c r="D72" i="4"/>
  <c r="B72" i="4"/>
  <c r="Q72" i="4"/>
  <c r="O72" i="4"/>
  <c r="J70" i="4"/>
  <c r="H70" i="4"/>
  <c r="D70" i="4"/>
  <c r="B70" i="4"/>
  <c r="Q69" i="4"/>
  <c r="O69" i="4"/>
  <c r="J69" i="4"/>
  <c r="H69" i="4"/>
  <c r="D69" i="4"/>
  <c r="B69" i="4"/>
  <c r="L55" i="4"/>
  <c r="L54" i="4"/>
  <c r="L53" i="4"/>
  <c r="L52" i="4"/>
  <c r="K55" i="4"/>
  <c r="K54" i="4"/>
  <c r="K53" i="4"/>
  <c r="K52" i="4"/>
  <c r="J54" i="4"/>
  <c r="J53" i="4"/>
  <c r="J52" i="4"/>
  <c r="L49" i="4"/>
  <c r="L48" i="4"/>
  <c r="L47" i="4"/>
  <c r="L46" i="4"/>
  <c r="K49" i="4"/>
  <c r="K48" i="4"/>
  <c r="K47" i="4"/>
  <c r="K46" i="4"/>
  <c r="J49" i="4"/>
  <c r="J48" i="4"/>
  <c r="J47" i="4"/>
  <c r="J46" i="4"/>
  <c r="L43" i="4"/>
  <c r="L42" i="4"/>
  <c r="L41" i="4"/>
  <c r="L40" i="4"/>
  <c r="K43" i="4"/>
  <c r="K42" i="4"/>
  <c r="K41" i="4"/>
  <c r="K40" i="4"/>
  <c r="J43" i="4"/>
  <c r="J42" i="4"/>
  <c r="J41" i="4"/>
  <c r="D55" i="4"/>
  <c r="D54" i="4"/>
  <c r="D53" i="4"/>
  <c r="D52" i="4"/>
  <c r="C55" i="4"/>
  <c r="C54" i="4"/>
  <c r="C53" i="4"/>
  <c r="C52" i="4"/>
  <c r="B55" i="4"/>
  <c r="B54" i="4"/>
  <c r="B53" i="4"/>
  <c r="B52" i="4"/>
  <c r="D49" i="4"/>
  <c r="D48" i="4"/>
  <c r="D47" i="4"/>
  <c r="D46" i="4"/>
  <c r="C49" i="4"/>
  <c r="C48" i="4"/>
  <c r="C47" i="4"/>
  <c r="C46" i="4"/>
  <c r="B49" i="4"/>
  <c r="B48" i="4"/>
  <c r="B47" i="4"/>
  <c r="B46" i="4"/>
  <c r="D43" i="4"/>
  <c r="D42" i="4"/>
  <c r="D41" i="4"/>
  <c r="D40" i="4"/>
  <c r="C43" i="4"/>
  <c r="C42" i="4"/>
  <c r="C41" i="4"/>
  <c r="B43" i="4"/>
  <c r="B42" i="4"/>
  <c r="B41" i="4"/>
  <c r="B40" i="4"/>
  <c r="Q72" i="2"/>
  <c r="O72" i="2"/>
  <c r="Q71" i="2"/>
  <c r="O71" i="2"/>
  <c r="P68" i="2"/>
  <c r="N68" i="2"/>
  <c r="P67" i="2"/>
  <c r="N67" i="2"/>
  <c r="K74" i="2"/>
  <c r="I74" i="2"/>
  <c r="K75" i="2"/>
  <c r="I75" i="2"/>
  <c r="K73" i="2"/>
  <c r="I73" i="2"/>
  <c r="K72" i="2"/>
  <c r="I72" i="2"/>
  <c r="D74" i="2"/>
  <c r="B74" i="2"/>
  <c r="D75" i="2"/>
  <c r="B75" i="2"/>
  <c r="D73" i="2"/>
  <c r="B73" i="2"/>
  <c r="D72" i="2"/>
  <c r="B72" i="2"/>
  <c r="M53" i="2"/>
  <c r="M52" i="2"/>
  <c r="M51" i="2"/>
  <c r="M50" i="2"/>
  <c r="M49" i="2"/>
  <c r="L53" i="2"/>
  <c r="L52" i="2"/>
  <c r="L51" i="2"/>
  <c r="L50" i="2"/>
  <c r="L49" i="2"/>
  <c r="K53" i="2"/>
  <c r="K52" i="2"/>
  <c r="K50" i="2"/>
  <c r="K51" i="2"/>
  <c r="K49" i="2"/>
  <c r="M45" i="2"/>
  <c r="M44" i="2"/>
  <c r="M43" i="2"/>
  <c r="M42" i="2"/>
  <c r="M41" i="2"/>
  <c r="L45" i="2"/>
  <c r="L44" i="2"/>
  <c r="L43" i="2"/>
  <c r="L42" i="2"/>
  <c r="L41" i="2"/>
  <c r="K45" i="2"/>
  <c r="K44" i="2"/>
  <c r="K43" i="2"/>
  <c r="K42" i="2"/>
  <c r="K41" i="2"/>
  <c r="D56" i="2"/>
  <c r="D55" i="2"/>
  <c r="D54" i="2"/>
  <c r="D53" i="2"/>
  <c r="C56" i="2"/>
  <c r="C55" i="2"/>
  <c r="C54" i="2"/>
  <c r="C53" i="2"/>
  <c r="B56" i="2"/>
  <c r="B55" i="2"/>
  <c r="B54" i="2"/>
  <c r="B53" i="2"/>
  <c r="D50" i="2"/>
  <c r="D49" i="2"/>
  <c r="D48" i="2"/>
  <c r="D47" i="2"/>
  <c r="C50" i="2"/>
  <c r="C49" i="2"/>
  <c r="C48" i="2"/>
  <c r="C47" i="2"/>
  <c r="B50" i="2"/>
  <c r="B49" i="2"/>
  <c r="B48" i="2"/>
  <c r="B47" i="2"/>
  <c r="D44" i="2"/>
  <c r="C44" i="2"/>
  <c r="B44" i="2"/>
  <c r="D43" i="2"/>
  <c r="C43" i="2"/>
  <c r="B43" i="2"/>
  <c r="D42" i="2"/>
  <c r="C42" i="2"/>
  <c r="B42" i="2"/>
  <c r="D41" i="2"/>
  <c r="C41" i="2"/>
  <c r="B41" i="2"/>
  <c r="E52" i="4" l="1"/>
  <c r="E47" i="4"/>
  <c r="M47" i="4"/>
  <c r="E53" i="4"/>
  <c r="E41" i="4"/>
  <c r="M46" i="4"/>
  <c r="M42" i="4"/>
  <c r="M52" i="4"/>
  <c r="E48" i="4"/>
  <c r="E47" i="2"/>
  <c r="E54" i="4"/>
  <c r="M53" i="4"/>
  <c r="M41" i="4"/>
  <c r="M40" i="4"/>
  <c r="N49" i="2"/>
  <c r="M54" i="4"/>
  <c r="N44" i="2"/>
  <c r="N43" i="2"/>
  <c r="M43" i="4"/>
  <c r="N45" i="2"/>
  <c r="N41" i="2"/>
  <c r="E53" i="2"/>
  <c r="M49" i="4"/>
  <c r="E42" i="4"/>
  <c r="E49" i="4"/>
  <c r="E46" i="4"/>
  <c r="E40" i="4"/>
  <c r="E43" i="4"/>
  <c r="M55" i="4"/>
  <c r="M48" i="4"/>
  <c r="E55" i="4"/>
  <c r="E55" i="2"/>
  <c r="N50" i="2"/>
  <c r="E56" i="2"/>
  <c r="N51" i="2"/>
  <c r="N42" i="2"/>
  <c r="N52" i="2"/>
  <c r="E54" i="2"/>
  <c r="E48" i="2"/>
  <c r="E50" i="2"/>
  <c r="E49" i="2"/>
  <c r="E41" i="2"/>
  <c r="E42" i="2"/>
  <c r="E44" i="2"/>
  <c r="E43" i="2"/>
</calcChain>
</file>

<file path=xl/sharedStrings.xml><?xml version="1.0" encoding="utf-8"?>
<sst xmlns="http://schemas.openxmlformats.org/spreadsheetml/2006/main" count="798" uniqueCount="180">
  <si>
    <t>Cardiff</t>
  </si>
  <si>
    <t>Exeter</t>
  </si>
  <si>
    <t>East Anglia</t>
  </si>
  <si>
    <t>Pitch 2</t>
  </si>
  <si>
    <t>Nottingham</t>
  </si>
  <si>
    <t>Durham</t>
  </si>
  <si>
    <t>Newcastle</t>
  </si>
  <si>
    <t>Score</t>
  </si>
  <si>
    <t>Points</t>
  </si>
  <si>
    <t xml:space="preserve">Points: </t>
  </si>
  <si>
    <t>Goals For</t>
  </si>
  <si>
    <t>Goals Against</t>
  </si>
  <si>
    <t>Goal Difference</t>
  </si>
  <si>
    <t>Oxford</t>
  </si>
  <si>
    <t>Loughborough</t>
  </si>
  <si>
    <t>Essex</t>
  </si>
  <si>
    <t>Sheffield Hallam</t>
  </si>
  <si>
    <t>Gloucestershire</t>
  </si>
  <si>
    <t>Liverpool</t>
  </si>
  <si>
    <t>Pitch 4</t>
  </si>
  <si>
    <t>Birmingham</t>
  </si>
  <si>
    <t>Pitch 5</t>
  </si>
  <si>
    <t>Sheffield</t>
  </si>
  <si>
    <t>Pitch 6</t>
  </si>
  <si>
    <t>Tied on points:</t>
  </si>
  <si>
    <t>1. Head to head result between the two teams</t>
  </si>
  <si>
    <t>2. Goal difference (Adjusted to max 12 goals per result)</t>
  </si>
  <si>
    <t>Win = 5, Draw = 3, 1 point bonus loss (50% or more of winning score)</t>
  </si>
  <si>
    <t>3. Goals for - total goals scored</t>
  </si>
  <si>
    <t>4. Flip a coin</t>
  </si>
  <si>
    <t>Best 1st</t>
  </si>
  <si>
    <t>Best 2nd</t>
  </si>
  <si>
    <t>Best 3rd</t>
  </si>
  <si>
    <t>Championship</t>
  </si>
  <si>
    <t>Best 4th</t>
  </si>
  <si>
    <t>Trophy</t>
  </si>
  <si>
    <t>Position (1-5)</t>
  </si>
  <si>
    <t>BYE</t>
  </si>
  <si>
    <t>Group 1</t>
  </si>
  <si>
    <t>Pool A</t>
  </si>
  <si>
    <t>Nottingham Trent</t>
  </si>
  <si>
    <t>Surrey</t>
  </si>
  <si>
    <t>Warwick</t>
  </si>
  <si>
    <t>Bristol</t>
  </si>
  <si>
    <t>Pool C</t>
  </si>
  <si>
    <t>Pool B</t>
  </si>
  <si>
    <t>Loughborough 2</t>
  </si>
  <si>
    <t>Bangor</t>
  </si>
  <si>
    <t>Plymouth</t>
  </si>
  <si>
    <t>Swansea</t>
  </si>
  <si>
    <t>Durham 2</t>
  </si>
  <si>
    <t>Nottingham Trent 2</t>
  </si>
  <si>
    <t>3rd Best 1st</t>
  </si>
  <si>
    <t>2nd Best 2nd</t>
  </si>
  <si>
    <t>3rd Best 2nd</t>
  </si>
  <si>
    <t>2nd Best 3rd</t>
  </si>
  <si>
    <t>GROUP 1</t>
  </si>
  <si>
    <t>GROUP 2</t>
  </si>
  <si>
    <t>#1</t>
  </si>
  <si>
    <t>#2</t>
  </si>
  <si>
    <t>#3</t>
  </si>
  <si>
    <t>#4</t>
  </si>
  <si>
    <t>#5</t>
  </si>
  <si>
    <t>#6</t>
  </si>
  <si>
    <t>#7</t>
  </si>
  <si>
    <t>#8</t>
  </si>
  <si>
    <t>Time</t>
  </si>
  <si>
    <t>Pitch 2 (Championship)</t>
  </si>
  <si>
    <t>v</t>
  </si>
  <si>
    <t>QUARTER FINALS</t>
  </si>
  <si>
    <t>Pitch 4 (Trophy)</t>
  </si>
  <si>
    <t>#9</t>
  </si>
  <si>
    <t>#10</t>
  </si>
  <si>
    <t>#11</t>
  </si>
  <si>
    <t>#12</t>
  </si>
  <si>
    <t>#13</t>
  </si>
  <si>
    <t>#14</t>
  </si>
  <si>
    <t>#15</t>
  </si>
  <si>
    <t>#16</t>
  </si>
  <si>
    <t>3rd Best 3rd</t>
  </si>
  <si>
    <t>2nd Best 1st</t>
  </si>
  <si>
    <t xml:space="preserve">3rd Best 4th </t>
  </si>
  <si>
    <t xml:space="preserve">Best 4th </t>
  </si>
  <si>
    <t xml:space="preserve">2nd Best 4th </t>
  </si>
  <si>
    <t>2nd best 1st</t>
  </si>
  <si>
    <t>3rd best 1st</t>
  </si>
  <si>
    <t>Group 2</t>
  </si>
  <si>
    <t>Shield</t>
  </si>
  <si>
    <t>#17</t>
  </si>
  <si>
    <t>#18</t>
  </si>
  <si>
    <t>#19</t>
  </si>
  <si>
    <t>#20</t>
  </si>
  <si>
    <t>#21</t>
  </si>
  <si>
    <t>#22</t>
  </si>
  <si>
    <t>#23</t>
  </si>
  <si>
    <t>#24</t>
  </si>
  <si>
    <t>2nd Best 4th</t>
  </si>
  <si>
    <t>UCL</t>
  </si>
  <si>
    <t>King's College</t>
  </si>
  <si>
    <t>Nottingham 2</t>
  </si>
  <si>
    <t>Nottigham Trent</t>
  </si>
  <si>
    <t>Glasgow</t>
  </si>
  <si>
    <t xml:space="preserve">Sheffield  </t>
  </si>
  <si>
    <t>Pitch 1</t>
  </si>
  <si>
    <t>Pitch 3</t>
  </si>
  <si>
    <t>3rd Best 4th</t>
  </si>
  <si>
    <t>Pitch 6 (Shield)</t>
  </si>
  <si>
    <t>Pitch 1 (Championship)</t>
  </si>
  <si>
    <t>Pitch 3 (Trophy)</t>
  </si>
  <si>
    <t>Pitch 5 (Shield)</t>
  </si>
  <si>
    <t>Enter Team:</t>
  </si>
  <si>
    <t>Women's tournament</t>
  </si>
  <si>
    <t>No show = score of 5-0 to the team who showed up.</t>
  </si>
  <si>
    <t>minus 1 point for no-show</t>
  </si>
  <si>
    <t>14:45 (QF1)</t>
  </si>
  <si>
    <t>15:05 (QF2)</t>
  </si>
  <si>
    <t>15:25 (QF3)</t>
  </si>
  <si>
    <t>15:45 (QF4)</t>
  </si>
  <si>
    <t>Nott Trent 2</t>
  </si>
  <si>
    <t>Nott Trent</t>
  </si>
  <si>
    <t>Kings College</t>
  </si>
  <si>
    <t>SheffieldHallam</t>
  </si>
  <si>
    <t>Glos</t>
  </si>
  <si>
    <t>16 v 2</t>
  </si>
  <si>
    <t>15:05 (Qf2)</t>
  </si>
  <si>
    <t>Lough 2</t>
  </si>
  <si>
    <t>6v2</t>
  </si>
  <si>
    <t>9v1</t>
  </si>
  <si>
    <t>2v0</t>
  </si>
  <si>
    <t>3v2</t>
  </si>
  <si>
    <t>Sheff Hallam</t>
  </si>
  <si>
    <t>7v3</t>
  </si>
  <si>
    <t>11v1</t>
  </si>
  <si>
    <t>0v4</t>
  </si>
  <si>
    <t>2v9</t>
  </si>
  <si>
    <t>8v5</t>
  </si>
  <si>
    <t>12v2</t>
  </si>
  <si>
    <t>10v4</t>
  </si>
  <si>
    <t>6v4</t>
  </si>
  <si>
    <t>1v6</t>
  </si>
  <si>
    <t>2v4</t>
  </si>
  <si>
    <t>7v2</t>
  </si>
  <si>
    <t>5v9</t>
  </si>
  <si>
    <t>Notts 2</t>
  </si>
  <si>
    <t>(2)v2</t>
  </si>
  <si>
    <t>2v6</t>
  </si>
  <si>
    <t>4v8</t>
  </si>
  <si>
    <t>3v4</t>
  </si>
  <si>
    <t>3v6</t>
  </si>
  <si>
    <t>11v2</t>
  </si>
  <si>
    <t>Notts Trent</t>
  </si>
  <si>
    <t>3v12</t>
  </si>
  <si>
    <t>14v3</t>
  </si>
  <si>
    <t>Nott T 2</t>
  </si>
  <si>
    <t>4v3</t>
  </si>
  <si>
    <t xml:space="preserve"> </t>
  </si>
  <si>
    <t>6v3</t>
  </si>
  <si>
    <t>Winners</t>
  </si>
  <si>
    <t>10v2</t>
  </si>
  <si>
    <t>University of Nottingham 2</t>
  </si>
  <si>
    <t>8v2</t>
  </si>
  <si>
    <t>9v10</t>
  </si>
  <si>
    <t>1st</t>
  </si>
  <si>
    <t>Uni of Nottingham</t>
  </si>
  <si>
    <t>2nd</t>
  </si>
  <si>
    <t>3rd =</t>
  </si>
  <si>
    <t>5th =</t>
  </si>
  <si>
    <t>9th</t>
  </si>
  <si>
    <t>10th</t>
  </si>
  <si>
    <t>11th =</t>
  </si>
  <si>
    <t>13th =</t>
  </si>
  <si>
    <t>17th</t>
  </si>
  <si>
    <t>18th</t>
  </si>
  <si>
    <t>19th =</t>
  </si>
  <si>
    <t>21st =</t>
  </si>
  <si>
    <t>Uni of Nottingham 2</t>
  </si>
  <si>
    <t xml:space="preserve">University of Nottingham </t>
  </si>
  <si>
    <t>Lacrosse 6s: Womens Championship and Trophy Results 2023-24</t>
  </si>
  <si>
    <t>Lacrosse 6s: Mens Championship and Trophy Results 2023-24</t>
  </si>
  <si>
    <t>Men's 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</si>
</sst>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Bebas neue"/>
    </font>
    <font>
      <sz val="18"/>
      <color theme="1"/>
      <name val="Bebas neue"/>
    </font>
    <font>
      <sz val="36"/>
      <color theme="1"/>
      <name val="Bebas neue"/>
    </font>
    <font>
      <sz val="10"/>
      <color theme="1"/>
      <name val="Lato"/>
      <family val="2"/>
    </font>
    <font>
      <b/>
      <sz val="10"/>
      <color theme="1"/>
      <name val="Lato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FD3FF"/>
        <bgColor indexed="64"/>
      </patternFill>
    </fill>
    <fill>
      <patternFill patternType="solid">
        <fgColor rgb="FFDDECF8"/>
        <bgColor indexed="64"/>
      </patternFill>
    </fill>
    <fill>
      <patternFill patternType="solid">
        <fgColor rgb="FF4BCD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CFFA7"/>
        <bgColor indexed="64"/>
      </patternFill>
    </fill>
    <fill>
      <patternFill patternType="solid">
        <fgColor rgb="FF00EF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97E5"/>
        <bgColor indexed="64"/>
      </patternFill>
    </fill>
    <fill>
      <patternFill patternType="solid">
        <fgColor rgb="FFCB00FF"/>
        <bgColor indexed="64"/>
      </patternFill>
    </fill>
    <fill>
      <patternFill patternType="solid">
        <fgColor rgb="FFF080FF"/>
        <bgColor indexed="64"/>
      </patternFill>
    </fill>
    <fill>
      <patternFill patternType="solid">
        <fgColor rgb="FFD4BAE7"/>
        <bgColor indexed="64"/>
      </patternFill>
    </fill>
    <fill>
      <patternFill patternType="solid">
        <fgColor rgb="FF09C4C4"/>
        <bgColor indexed="64"/>
      </patternFill>
    </fill>
    <fill>
      <patternFill patternType="solid">
        <fgColor rgb="FFCEF7FA"/>
        <bgColor indexed="64"/>
      </patternFill>
    </fill>
    <fill>
      <patternFill patternType="solid">
        <fgColor rgb="FF8AF3F8"/>
        <bgColor indexed="64"/>
      </patternFill>
    </fill>
    <fill>
      <patternFill patternType="solid">
        <fgColor rgb="FF01CECE"/>
        <bgColor indexed="64"/>
      </patternFill>
    </fill>
    <fill>
      <patternFill patternType="solid">
        <fgColor rgb="FFEBD1FF"/>
        <bgColor indexed="64"/>
      </patternFill>
    </fill>
    <fill>
      <patternFill patternType="solid">
        <fgColor rgb="FFE1A9FF"/>
        <bgColor indexed="64"/>
      </patternFill>
    </fill>
    <fill>
      <patternFill patternType="solid">
        <fgColor rgb="FF00E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2" fillId="8" borderId="1" xfId="0" applyFont="1" applyFill="1" applyBorder="1"/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2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/>
    </xf>
    <xf numFmtId="0" fontId="0" fillId="17" borderId="1" xfId="0" applyFill="1" applyBorder="1"/>
    <xf numFmtId="20" fontId="0" fillId="8" borderId="1" xfId="0" applyNumberFormat="1" applyFill="1" applyBorder="1" applyAlignment="1">
      <alignment horizontal="left" vertical="center"/>
    </xf>
    <xf numFmtId="20" fontId="0" fillId="7" borderId="1" xfId="0" applyNumberFormat="1" applyFill="1" applyBorder="1" applyAlignment="1">
      <alignment horizontal="left" vertical="center"/>
    </xf>
    <xf numFmtId="0" fontId="6" fillId="20" borderId="3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textRotation="255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19" borderId="3" xfId="0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0" fontId="11" fillId="0" borderId="1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textRotation="255" wrapText="1"/>
    </xf>
    <xf numFmtId="0" fontId="10" fillId="10" borderId="3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255" wrapText="1"/>
    </xf>
    <xf numFmtId="0" fontId="11" fillId="2" borderId="1" xfId="0" applyFont="1" applyFill="1" applyBorder="1"/>
    <xf numFmtId="0" fontId="11" fillId="10" borderId="1" xfId="0" applyFont="1" applyFill="1" applyBorder="1"/>
    <xf numFmtId="0" fontId="10" fillId="2" borderId="1" xfId="0" applyFont="1" applyFill="1" applyBorder="1"/>
    <xf numFmtId="0" fontId="10" fillId="18" borderId="1" xfId="0" applyFont="1" applyFill="1" applyBorder="1"/>
    <xf numFmtId="0" fontId="10" fillId="11" borderId="1" xfId="0" applyFont="1" applyFill="1" applyBorder="1"/>
    <xf numFmtId="0" fontId="10" fillId="10" borderId="1" xfId="0" applyFont="1" applyFill="1" applyBorder="1"/>
    <xf numFmtId="0" fontId="10" fillId="3" borderId="1" xfId="0" applyFont="1" applyFill="1" applyBorder="1"/>
    <xf numFmtId="0" fontId="10" fillId="17" borderId="1" xfId="0" applyFont="1" applyFill="1" applyBorder="1"/>
    <xf numFmtId="20" fontId="10" fillId="2" borderId="1" xfId="0" applyNumberFormat="1" applyFont="1" applyFill="1" applyBorder="1" applyAlignment="1">
      <alignment horizontal="left" vertical="center"/>
    </xf>
    <xf numFmtId="20" fontId="10" fillId="18" borderId="1" xfId="0" applyNumberFormat="1" applyFont="1" applyFill="1" applyBorder="1" applyAlignment="1">
      <alignment horizontal="left" vertical="center"/>
    </xf>
    <xf numFmtId="20" fontId="10" fillId="10" borderId="1" xfId="0" applyNumberFormat="1" applyFont="1" applyFill="1" applyBorder="1" applyAlignment="1">
      <alignment horizontal="left" vertical="center"/>
    </xf>
    <xf numFmtId="20" fontId="10" fillId="3" borderId="1" xfId="0" applyNumberFormat="1" applyFont="1" applyFill="1" applyBorder="1" applyAlignment="1">
      <alignment horizontal="left" vertical="center"/>
    </xf>
    <xf numFmtId="0" fontId="11" fillId="11" borderId="13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11" fillId="17" borderId="13" xfId="0" applyFont="1" applyFill="1" applyBorder="1" applyAlignment="1">
      <alignment horizontal="center"/>
    </xf>
    <xf numFmtId="0" fontId="11" fillId="17" borderId="14" xfId="0" applyFont="1" applyFill="1" applyBorder="1" applyAlignment="1">
      <alignment horizontal="center"/>
    </xf>
    <xf numFmtId="0" fontId="11" fillId="17" borderId="15" xfId="0" applyFont="1" applyFill="1" applyBorder="1" applyAlignment="1">
      <alignment horizontal="center"/>
    </xf>
    <xf numFmtId="0" fontId="11" fillId="11" borderId="1" xfId="0" applyFont="1" applyFill="1" applyBorder="1"/>
    <xf numFmtId="0" fontId="11" fillId="17" borderId="1" xfId="0" applyFont="1" applyFill="1" applyBorder="1"/>
    <xf numFmtId="0" fontId="10" fillId="9" borderId="1" xfId="0" applyFont="1" applyFill="1" applyBorder="1"/>
    <xf numFmtId="0" fontId="11" fillId="0" borderId="11" xfId="0" applyFont="1" applyBorder="1"/>
    <xf numFmtId="0" fontId="11" fillId="0" borderId="12" xfId="0" applyFont="1" applyBorder="1"/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1" fillId="12" borderId="1" xfId="0" applyFont="1" applyFill="1" applyBorder="1"/>
    <xf numFmtId="0" fontId="10" fillId="12" borderId="1" xfId="0" applyFont="1" applyFill="1" applyBorder="1"/>
    <xf numFmtId="0" fontId="11" fillId="16" borderId="1" xfId="0" applyFont="1" applyFill="1" applyBorder="1"/>
    <xf numFmtId="0" fontId="10" fillId="16" borderId="1" xfId="0" applyFont="1" applyFill="1" applyBorder="1"/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1" fillId="13" borderId="1" xfId="0" applyFont="1" applyFill="1" applyBorder="1"/>
    <xf numFmtId="0" fontId="10" fillId="13" borderId="1" xfId="0" applyFont="1" applyFill="1" applyBorder="1"/>
    <xf numFmtId="0" fontId="11" fillId="15" borderId="1" xfId="0" applyFont="1" applyFill="1" applyBorder="1"/>
    <xf numFmtId="0" fontId="10" fillId="15" borderId="1" xfId="0" applyFont="1" applyFill="1" applyBorder="1"/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0" fillId="6" borderId="1" xfId="0" applyFont="1" applyFill="1" applyBorder="1"/>
    <xf numFmtId="20" fontId="10" fillId="11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20" fontId="10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20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20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20" fontId="10" fillId="14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/>
    <xf numFmtId="20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20" fontId="10" fillId="4" borderId="17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" xfId="0" applyFont="1" applyFill="1" applyBorder="1"/>
    <xf numFmtId="20" fontId="10" fillId="5" borderId="17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" xfId="0" applyFont="1" applyFill="1" applyBorder="1"/>
    <xf numFmtId="20" fontId="10" fillId="8" borderId="17" xfId="0" applyNumberFormat="1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" xfId="0" applyFont="1" applyFill="1" applyBorder="1"/>
    <xf numFmtId="20" fontId="10" fillId="4" borderId="18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20" fontId="10" fillId="5" borderId="18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20" fontId="10" fillId="8" borderId="18" xfId="0" applyNumberFormat="1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0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/>
    <xf numFmtId="20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4" borderId="1" xfId="0" applyFont="1" applyFill="1" applyBorder="1"/>
    <xf numFmtId="0" fontId="11" fillId="8" borderId="1" xfId="0" applyFont="1" applyFill="1" applyBorder="1"/>
    <xf numFmtId="1" fontId="10" fillId="0" borderId="1" xfId="0" applyNumberFormat="1" applyFont="1" applyBorder="1"/>
    <xf numFmtId="0" fontId="10" fillId="0" borderId="2" xfId="0" applyFont="1" applyBorder="1"/>
    <xf numFmtId="0" fontId="11" fillId="7" borderId="2" xfId="0" applyFont="1" applyFill="1" applyBorder="1"/>
    <xf numFmtId="0" fontId="11" fillId="8" borderId="0" xfId="0" applyFont="1" applyFill="1"/>
    <xf numFmtId="0" fontId="10" fillId="8" borderId="0" xfId="0" applyFont="1" applyFill="1"/>
    <xf numFmtId="20" fontId="10" fillId="4" borderId="1" xfId="0" applyNumberFormat="1" applyFont="1" applyFill="1" applyBorder="1" applyAlignment="1">
      <alignment horizontal="left" vertical="center"/>
    </xf>
    <xf numFmtId="20" fontId="10" fillId="6" borderId="1" xfId="0" applyNumberFormat="1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20" borderId="3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center" vertical="center"/>
    </xf>
    <xf numFmtId="0" fontId="10" fillId="20" borderId="2" xfId="0" applyFont="1" applyFill="1" applyBorder="1" applyAlignment="1">
      <alignment horizontal="center" vertical="center"/>
    </xf>
    <xf numFmtId="0" fontId="10" fillId="2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FFA7"/>
      <color rgb="FF00EF02"/>
      <color rgb="FF01CECE"/>
      <color rgb="FFCB00FF"/>
      <color rgb="FFEBD1FF"/>
      <color rgb="FFCEF7FA"/>
      <color rgb="FF8AF3F8"/>
      <color rgb="FFD4BAE7"/>
      <color rgb="FFF080FF"/>
      <color rgb="FF09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1308100</xdr:colOff>
      <xdr:row>0</xdr:row>
      <xdr:rowOff>88900</xdr:rowOff>
    </xdr:from>
    <xdr:to>
      <xdr:col>17</xdr:col>
      <xdr:colOff>713921</xdr:colOff>
      <xdr:row>8</xdr:row>
      <xdr:rowOff>36250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CC776CA-7825-447C-81AC-631708D99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201900" y="88900"/>
          <a:ext cx="1666421" cy="153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209340</xdr:colOff>
      <xdr:row>0</xdr:row>
      <xdr:rowOff>90714</xdr:rowOff>
    </xdr:from>
    <xdr:to>
      <xdr:col>16</xdr:col>
      <xdr:colOff>856970</xdr:colOff>
      <xdr:row>8</xdr:row>
      <xdr:rowOff>48531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5E009C9-27FC-B841-2567-4AC4EFF7F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721483" y="90714"/>
          <a:ext cx="1666421" cy="153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DBA4-A34F-A440-A73A-117F78E2979C}">
  <dimension ref="A2:R93"/>
  <sheetViews>
    <sheetView tabSelected="1" topLeftCell="E62" zoomScaleNormal="70" workbookViewId="0">
      <selection activeCell="L69" sqref="L69"/>
    </sheetView>
  </sheetViews>
  <sheetFormatPr defaultColWidth="11" defaultRowHeight="15.5" x14ac:dyDescent="0.35"/>
  <cols>
    <col min="1" max="1" width="15.6640625" customWidth="1"/>
    <col min="3" max="3" width="17.5" customWidth="1"/>
    <col min="7" max="7" width="2" customWidth="1"/>
    <col min="9" max="9" width="13.83203125" customWidth="1"/>
    <col min="10" max="10" width="17.6640625" customWidth="1"/>
    <col min="11" max="11" width="13.6640625" customWidth="1"/>
    <col min="12" max="12" width="12.6640625" customWidth="1"/>
    <col min="15" max="15" width="12.33203125" customWidth="1"/>
    <col min="16" max="16" width="18.6640625" customWidth="1"/>
  </cols>
  <sheetData>
    <row r="2" spans="1:18" ht="15.5" customHeight="1" x14ac:dyDescent="0.35">
      <c r="B2" s="33" t="s">
        <v>178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8" ht="15.5" customHeight="1" x14ac:dyDescent="0.3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8" ht="15.5" customHeight="1" x14ac:dyDescent="0.3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8" ht="15.5" customHeight="1" x14ac:dyDescent="0.3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8" ht="15.5" customHeight="1" x14ac:dyDescent="0.3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8" x14ac:dyDescent="0.35">
      <c r="A7" s="32" t="s">
        <v>179</v>
      </c>
      <c r="B7" s="32"/>
    </row>
    <row r="8" spans="1:18" ht="16.5" x14ac:dyDescent="0.45">
      <c r="A8" s="32"/>
      <c r="B8" s="32"/>
      <c r="D8" s="36" t="s">
        <v>9</v>
      </c>
      <c r="E8" s="36" t="s">
        <v>27</v>
      </c>
      <c r="F8" s="36"/>
      <c r="G8" s="36"/>
      <c r="H8" s="36"/>
      <c r="I8" s="36"/>
    </row>
    <row r="9" spans="1:18" s="36" customFormat="1" x14ac:dyDescent="0.45">
      <c r="E9" s="36" t="s">
        <v>112</v>
      </c>
      <c r="J9" s="36" t="s">
        <v>113</v>
      </c>
    </row>
    <row r="10" spans="1:18" s="36" customFormat="1" x14ac:dyDescent="0.45">
      <c r="A10" s="93" t="s">
        <v>3</v>
      </c>
      <c r="B10" s="94"/>
      <c r="C10" s="95"/>
      <c r="D10" s="96" t="s">
        <v>7</v>
      </c>
      <c r="E10" s="96" t="s">
        <v>8</v>
      </c>
      <c r="H10" s="93" t="s">
        <v>19</v>
      </c>
      <c r="I10" s="94"/>
      <c r="J10" s="95"/>
      <c r="K10" s="96" t="s">
        <v>7</v>
      </c>
      <c r="L10" s="96" t="s">
        <v>8</v>
      </c>
      <c r="N10" s="93" t="s">
        <v>23</v>
      </c>
      <c r="O10" s="94"/>
      <c r="P10" s="95"/>
      <c r="Q10" s="96" t="s">
        <v>7</v>
      </c>
      <c r="R10" s="96" t="s">
        <v>8</v>
      </c>
    </row>
    <row r="11" spans="1:18" s="36" customFormat="1" x14ac:dyDescent="0.45">
      <c r="A11" s="110">
        <v>0.4236111111111111</v>
      </c>
      <c r="B11" s="111" t="s">
        <v>39</v>
      </c>
      <c r="C11" s="112" t="s">
        <v>40</v>
      </c>
      <c r="D11" s="112">
        <v>19</v>
      </c>
      <c r="E11" s="112">
        <v>5</v>
      </c>
      <c r="H11" s="113">
        <v>0.4236111111111111</v>
      </c>
      <c r="I11" s="114" t="s">
        <v>44</v>
      </c>
      <c r="J11" s="115" t="s">
        <v>5</v>
      </c>
      <c r="K11" s="115">
        <v>15</v>
      </c>
      <c r="L11" s="115">
        <v>5</v>
      </c>
      <c r="N11" s="116">
        <v>0.4236111111111111</v>
      </c>
      <c r="O11" s="117" t="s">
        <v>39</v>
      </c>
      <c r="P11" s="118" t="s">
        <v>49</v>
      </c>
      <c r="Q11" s="118">
        <v>2</v>
      </c>
      <c r="R11" s="118">
        <v>1</v>
      </c>
    </row>
    <row r="12" spans="1:18" s="36" customFormat="1" x14ac:dyDescent="0.45">
      <c r="A12" s="119"/>
      <c r="B12" s="120"/>
      <c r="C12" s="112" t="s">
        <v>41</v>
      </c>
      <c r="D12" s="112">
        <v>0</v>
      </c>
      <c r="E12" s="112">
        <v>0</v>
      </c>
      <c r="H12" s="121"/>
      <c r="I12" s="122"/>
      <c r="J12" s="115" t="s">
        <v>22</v>
      </c>
      <c r="K12" s="115">
        <v>1</v>
      </c>
      <c r="L12" s="115">
        <v>0</v>
      </c>
      <c r="N12" s="123"/>
      <c r="O12" s="124"/>
      <c r="P12" s="118" t="s">
        <v>15</v>
      </c>
      <c r="Q12" s="118">
        <v>4</v>
      </c>
      <c r="R12" s="118">
        <v>5</v>
      </c>
    </row>
    <row r="13" spans="1:18" s="36" customFormat="1" x14ac:dyDescent="0.45">
      <c r="A13" s="125">
        <v>0.4375</v>
      </c>
      <c r="B13" s="126" t="s">
        <v>45</v>
      </c>
      <c r="C13" s="58" t="s">
        <v>4</v>
      </c>
      <c r="D13" s="58">
        <v>19</v>
      </c>
      <c r="E13" s="58">
        <v>5</v>
      </c>
      <c r="H13" s="127">
        <v>0.4375</v>
      </c>
      <c r="I13" s="128" t="s">
        <v>45</v>
      </c>
      <c r="J13" s="129" t="s">
        <v>16</v>
      </c>
      <c r="K13" s="129">
        <v>6</v>
      </c>
      <c r="L13" s="129">
        <v>5</v>
      </c>
      <c r="N13" s="130">
        <v>0.4375</v>
      </c>
      <c r="O13" s="131" t="s">
        <v>39</v>
      </c>
      <c r="P13" s="118" t="s">
        <v>2</v>
      </c>
      <c r="Q13" s="118">
        <v>6</v>
      </c>
      <c r="R13" s="118">
        <v>1</v>
      </c>
    </row>
    <row r="14" spans="1:18" s="36" customFormat="1" x14ac:dyDescent="0.45">
      <c r="A14" s="125"/>
      <c r="B14" s="126"/>
      <c r="C14" s="58" t="s">
        <v>42</v>
      </c>
      <c r="D14" s="58">
        <v>2</v>
      </c>
      <c r="E14" s="58">
        <v>0</v>
      </c>
      <c r="H14" s="127"/>
      <c r="I14" s="128"/>
      <c r="J14" s="129" t="s">
        <v>18</v>
      </c>
      <c r="K14" s="129">
        <v>0</v>
      </c>
      <c r="L14" s="129">
        <v>0</v>
      </c>
      <c r="N14" s="130"/>
      <c r="O14" s="131"/>
      <c r="P14" s="118" t="s">
        <v>51</v>
      </c>
      <c r="Q14" s="118">
        <v>7</v>
      </c>
      <c r="R14" s="118">
        <v>5</v>
      </c>
    </row>
    <row r="15" spans="1:18" s="36" customFormat="1" x14ac:dyDescent="0.45">
      <c r="A15" s="132">
        <v>0.4513888888888889</v>
      </c>
      <c r="B15" s="133" t="s">
        <v>39</v>
      </c>
      <c r="C15" s="112" t="s">
        <v>1</v>
      </c>
      <c r="D15" s="112">
        <v>4</v>
      </c>
      <c r="E15" s="112">
        <v>5</v>
      </c>
      <c r="H15" s="134">
        <v>0.4513888888888889</v>
      </c>
      <c r="I15" s="135" t="s">
        <v>44</v>
      </c>
      <c r="J15" s="115" t="s">
        <v>13</v>
      </c>
      <c r="K15" s="115">
        <v>7</v>
      </c>
      <c r="L15" s="115">
        <v>5</v>
      </c>
      <c r="N15" s="127">
        <v>0.4513888888888889</v>
      </c>
      <c r="O15" s="128" t="s">
        <v>45</v>
      </c>
      <c r="P15" s="129" t="s">
        <v>48</v>
      </c>
      <c r="Q15" s="129">
        <v>3</v>
      </c>
      <c r="R15" s="129">
        <v>3</v>
      </c>
    </row>
    <row r="16" spans="1:18" s="36" customFormat="1" x14ac:dyDescent="0.45">
      <c r="A16" s="132"/>
      <c r="B16" s="133"/>
      <c r="C16" s="112" t="s">
        <v>0</v>
      </c>
      <c r="D16" s="112">
        <v>0</v>
      </c>
      <c r="E16" s="112">
        <v>0</v>
      </c>
      <c r="H16" s="134"/>
      <c r="I16" s="135"/>
      <c r="J16" s="115" t="s">
        <v>6</v>
      </c>
      <c r="K16" s="115">
        <v>5</v>
      </c>
      <c r="L16" s="115">
        <v>1</v>
      </c>
      <c r="N16" s="127"/>
      <c r="O16" s="128"/>
      <c r="P16" s="129" t="s">
        <v>47</v>
      </c>
      <c r="Q16" s="129">
        <v>3</v>
      </c>
      <c r="R16" s="129">
        <v>3</v>
      </c>
    </row>
    <row r="17" spans="1:18" s="36" customFormat="1" x14ac:dyDescent="0.45">
      <c r="A17" s="125">
        <v>0.46527777777777773</v>
      </c>
      <c r="B17" s="126" t="s">
        <v>45</v>
      </c>
      <c r="C17" s="58" t="s">
        <v>43</v>
      </c>
      <c r="D17" s="58">
        <v>3</v>
      </c>
      <c r="E17" s="58">
        <v>0</v>
      </c>
      <c r="H17" s="127">
        <v>0.46527777777777773</v>
      </c>
      <c r="I17" s="128" t="s">
        <v>45</v>
      </c>
      <c r="J17" s="129" t="s">
        <v>46</v>
      </c>
      <c r="K17" s="129">
        <v>2</v>
      </c>
      <c r="L17" s="129">
        <v>1</v>
      </c>
      <c r="N17" s="130">
        <v>0.46527777777777773</v>
      </c>
      <c r="O17" s="131" t="s">
        <v>39</v>
      </c>
      <c r="P17" s="118" t="s">
        <v>50</v>
      </c>
      <c r="Q17" s="118">
        <v>0</v>
      </c>
      <c r="R17" s="118">
        <v>0</v>
      </c>
    </row>
    <row r="18" spans="1:18" s="36" customFormat="1" x14ac:dyDescent="0.45">
      <c r="A18" s="125"/>
      <c r="B18" s="126"/>
      <c r="C18" s="58" t="s">
        <v>14</v>
      </c>
      <c r="D18" s="58">
        <v>5</v>
      </c>
      <c r="E18" s="58">
        <v>5</v>
      </c>
      <c r="H18" s="127"/>
      <c r="I18" s="128"/>
      <c r="J18" s="129" t="s">
        <v>18</v>
      </c>
      <c r="K18" s="129">
        <v>3</v>
      </c>
      <c r="L18" s="129">
        <v>5</v>
      </c>
      <c r="N18" s="130"/>
      <c r="O18" s="131"/>
      <c r="P18" s="118" t="s">
        <v>15</v>
      </c>
      <c r="Q18" s="118">
        <v>2</v>
      </c>
      <c r="R18" s="118">
        <v>5</v>
      </c>
    </row>
    <row r="19" spans="1:18" s="36" customFormat="1" x14ac:dyDescent="0.45">
      <c r="A19" s="132">
        <v>0.47916666666666669</v>
      </c>
      <c r="B19" s="133" t="s">
        <v>39</v>
      </c>
      <c r="C19" s="112" t="s">
        <v>40</v>
      </c>
      <c r="D19" s="112">
        <v>22</v>
      </c>
      <c r="E19" s="112">
        <v>5</v>
      </c>
      <c r="H19" s="134">
        <v>0.47916666666666669</v>
      </c>
      <c r="I19" s="135" t="s">
        <v>44</v>
      </c>
      <c r="J19" s="115" t="s">
        <v>5</v>
      </c>
      <c r="K19" s="115">
        <v>6</v>
      </c>
      <c r="L19" s="115">
        <v>5</v>
      </c>
      <c r="N19" s="130">
        <v>0.47916666666666669</v>
      </c>
      <c r="O19" s="131" t="s">
        <v>39</v>
      </c>
      <c r="P19" s="118" t="s">
        <v>49</v>
      </c>
      <c r="Q19" s="118">
        <v>1</v>
      </c>
      <c r="R19" s="118">
        <v>0</v>
      </c>
    </row>
    <row r="20" spans="1:18" s="36" customFormat="1" x14ac:dyDescent="0.45">
      <c r="A20" s="132"/>
      <c r="B20" s="133"/>
      <c r="C20" s="112" t="s">
        <v>1</v>
      </c>
      <c r="D20" s="112">
        <v>5</v>
      </c>
      <c r="E20" s="112">
        <v>0</v>
      </c>
      <c r="H20" s="134"/>
      <c r="I20" s="135"/>
      <c r="J20" s="115" t="s">
        <v>13</v>
      </c>
      <c r="K20" s="115">
        <v>4</v>
      </c>
      <c r="L20" s="115">
        <v>1</v>
      </c>
      <c r="N20" s="130"/>
      <c r="O20" s="131"/>
      <c r="P20" s="118" t="s">
        <v>51</v>
      </c>
      <c r="Q20" s="118">
        <v>6</v>
      </c>
      <c r="R20" s="118">
        <v>5</v>
      </c>
    </row>
    <row r="21" spans="1:18" s="36" customFormat="1" x14ac:dyDescent="0.45">
      <c r="A21" s="125">
        <v>0.49305555555555558</v>
      </c>
      <c r="B21" s="126" t="s">
        <v>45</v>
      </c>
      <c r="C21" s="58" t="s">
        <v>4</v>
      </c>
      <c r="D21" s="58">
        <v>16</v>
      </c>
      <c r="E21" s="58">
        <v>5</v>
      </c>
      <c r="H21" s="127">
        <v>0.49305555555555558</v>
      </c>
      <c r="I21" s="128" t="s">
        <v>45</v>
      </c>
      <c r="J21" s="129" t="s">
        <v>16</v>
      </c>
      <c r="K21" s="129">
        <v>10</v>
      </c>
      <c r="L21" s="129">
        <v>5</v>
      </c>
      <c r="N21" s="130">
        <v>0.49305555555555558</v>
      </c>
      <c r="O21" s="131" t="s">
        <v>39</v>
      </c>
      <c r="P21" s="118" t="s">
        <v>2</v>
      </c>
      <c r="Q21" s="118">
        <v>7</v>
      </c>
      <c r="R21" s="118">
        <v>5</v>
      </c>
    </row>
    <row r="22" spans="1:18" s="36" customFormat="1" x14ac:dyDescent="0.45">
      <c r="A22" s="125"/>
      <c r="B22" s="126"/>
      <c r="C22" s="58" t="s">
        <v>43</v>
      </c>
      <c r="D22" s="58">
        <v>1</v>
      </c>
      <c r="E22" s="58">
        <v>0</v>
      </c>
      <c r="H22" s="127"/>
      <c r="I22" s="128"/>
      <c r="J22" s="129" t="s">
        <v>47</v>
      </c>
      <c r="K22" s="129">
        <v>0</v>
      </c>
      <c r="L22" s="129">
        <v>0</v>
      </c>
      <c r="N22" s="130"/>
      <c r="O22" s="131"/>
      <c r="P22" s="118" t="s">
        <v>50</v>
      </c>
      <c r="Q22" s="118">
        <v>0</v>
      </c>
      <c r="R22" s="118">
        <v>0</v>
      </c>
    </row>
    <row r="23" spans="1:18" s="36" customFormat="1" x14ac:dyDescent="0.45">
      <c r="A23" s="132">
        <v>0.50694444444444442</v>
      </c>
      <c r="B23" s="133" t="s">
        <v>39</v>
      </c>
      <c r="C23" s="112" t="s">
        <v>0</v>
      </c>
      <c r="D23" s="112">
        <v>5</v>
      </c>
      <c r="E23" s="112">
        <v>1</v>
      </c>
      <c r="H23" s="134">
        <v>0.50694444444444442</v>
      </c>
      <c r="I23" s="135" t="s">
        <v>44</v>
      </c>
      <c r="J23" s="115" t="s">
        <v>6</v>
      </c>
      <c r="K23" s="115">
        <v>7</v>
      </c>
      <c r="L23" s="115">
        <v>5</v>
      </c>
      <c r="N23" s="127">
        <v>0.50694444444444442</v>
      </c>
      <c r="O23" s="128" t="s">
        <v>45</v>
      </c>
      <c r="P23" s="129" t="s">
        <v>48</v>
      </c>
      <c r="Q23" s="129">
        <v>2</v>
      </c>
      <c r="R23" s="129">
        <v>1</v>
      </c>
    </row>
    <row r="24" spans="1:18" s="36" customFormat="1" x14ac:dyDescent="0.45">
      <c r="A24" s="132"/>
      <c r="B24" s="133"/>
      <c r="C24" s="112" t="s">
        <v>41</v>
      </c>
      <c r="D24" s="112">
        <v>9</v>
      </c>
      <c r="E24" s="112">
        <v>5</v>
      </c>
      <c r="H24" s="134"/>
      <c r="I24" s="135"/>
      <c r="J24" s="115" t="s">
        <v>22</v>
      </c>
      <c r="K24" s="115">
        <v>2</v>
      </c>
      <c r="L24" s="115">
        <v>0</v>
      </c>
      <c r="N24" s="127"/>
      <c r="O24" s="128"/>
      <c r="P24" s="129" t="s">
        <v>46</v>
      </c>
      <c r="Q24" s="129">
        <v>3</v>
      </c>
      <c r="R24" s="129">
        <v>5</v>
      </c>
    </row>
    <row r="25" spans="1:18" s="36" customFormat="1" x14ac:dyDescent="0.45">
      <c r="A25" s="125">
        <v>0.52083333333333337</v>
      </c>
      <c r="B25" s="126" t="s">
        <v>45</v>
      </c>
      <c r="C25" s="58" t="s">
        <v>14</v>
      </c>
      <c r="D25" s="58">
        <v>11</v>
      </c>
      <c r="E25" s="58">
        <v>5</v>
      </c>
      <c r="H25" s="127">
        <v>0.52083333333333337</v>
      </c>
      <c r="I25" s="128" t="s">
        <v>45</v>
      </c>
      <c r="J25" s="129" t="s">
        <v>47</v>
      </c>
      <c r="K25" s="129">
        <v>1</v>
      </c>
      <c r="L25" s="129">
        <v>0</v>
      </c>
      <c r="N25" s="130">
        <v>0.52083333333333337</v>
      </c>
      <c r="O25" s="131" t="s">
        <v>39</v>
      </c>
      <c r="P25" s="118" t="s">
        <v>51</v>
      </c>
      <c r="Q25" s="118">
        <v>7</v>
      </c>
      <c r="R25" s="118">
        <v>5</v>
      </c>
    </row>
    <row r="26" spans="1:18" s="36" customFormat="1" x14ac:dyDescent="0.45">
      <c r="A26" s="125"/>
      <c r="B26" s="126"/>
      <c r="C26" s="58" t="s">
        <v>42</v>
      </c>
      <c r="D26" s="58">
        <v>2</v>
      </c>
      <c r="E26" s="58">
        <v>0</v>
      </c>
      <c r="H26" s="127"/>
      <c r="I26" s="128"/>
      <c r="J26" s="129" t="s">
        <v>18</v>
      </c>
      <c r="K26" s="129">
        <v>4</v>
      </c>
      <c r="L26" s="129">
        <v>5</v>
      </c>
      <c r="N26" s="130"/>
      <c r="O26" s="131"/>
      <c r="P26" s="118" t="s">
        <v>15</v>
      </c>
      <c r="Q26" s="118">
        <v>1</v>
      </c>
      <c r="R26" s="118">
        <v>0</v>
      </c>
    </row>
    <row r="27" spans="1:18" s="36" customFormat="1" x14ac:dyDescent="0.45">
      <c r="A27" s="132">
        <v>0.53472222222222221</v>
      </c>
      <c r="B27" s="133" t="s">
        <v>39</v>
      </c>
      <c r="C27" s="112" t="s">
        <v>40</v>
      </c>
      <c r="D27" s="112">
        <v>13</v>
      </c>
      <c r="E27" s="112">
        <v>5</v>
      </c>
      <c r="H27" s="134">
        <v>0.53472222222222221</v>
      </c>
      <c r="I27" s="135" t="s">
        <v>44</v>
      </c>
      <c r="J27" s="115" t="s">
        <v>5</v>
      </c>
      <c r="K27" s="115">
        <v>7</v>
      </c>
      <c r="L27" s="115">
        <v>5</v>
      </c>
      <c r="N27" s="130">
        <v>0.53472222222222221</v>
      </c>
      <c r="O27" s="131" t="s">
        <v>39</v>
      </c>
      <c r="P27" s="118" t="s">
        <v>49</v>
      </c>
      <c r="Q27" s="118">
        <v>2</v>
      </c>
      <c r="R27" s="118">
        <v>5</v>
      </c>
    </row>
    <row r="28" spans="1:18" s="36" customFormat="1" x14ac:dyDescent="0.45">
      <c r="A28" s="132"/>
      <c r="B28" s="133"/>
      <c r="C28" s="112" t="s">
        <v>0</v>
      </c>
      <c r="D28" s="112">
        <v>2</v>
      </c>
      <c r="E28" s="112">
        <v>0</v>
      </c>
      <c r="H28" s="134"/>
      <c r="I28" s="135"/>
      <c r="J28" s="115" t="s">
        <v>6</v>
      </c>
      <c r="K28" s="115">
        <v>3</v>
      </c>
      <c r="L28" s="115">
        <v>1</v>
      </c>
      <c r="N28" s="130"/>
      <c r="O28" s="131"/>
      <c r="P28" s="118" t="s">
        <v>50</v>
      </c>
      <c r="Q28" s="118">
        <v>1</v>
      </c>
      <c r="R28" s="118">
        <v>1</v>
      </c>
    </row>
    <row r="29" spans="1:18" s="36" customFormat="1" x14ac:dyDescent="0.45">
      <c r="A29" s="125">
        <v>0.54861111111111105</v>
      </c>
      <c r="B29" s="126" t="s">
        <v>45</v>
      </c>
      <c r="C29" s="58" t="s">
        <v>4</v>
      </c>
      <c r="D29" s="58">
        <v>11</v>
      </c>
      <c r="E29" s="58">
        <v>5</v>
      </c>
      <c r="H29" s="127">
        <v>0.54861111111111105</v>
      </c>
      <c r="I29" s="128" t="s">
        <v>45</v>
      </c>
      <c r="J29" s="129" t="s">
        <v>16</v>
      </c>
      <c r="K29" s="129">
        <v>9</v>
      </c>
      <c r="L29" s="129">
        <v>5</v>
      </c>
      <c r="N29" s="130">
        <v>0.54861111111111105</v>
      </c>
      <c r="O29" s="131" t="s">
        <v>39</v>
      </c>
      <c r="P29" s="118" t="s">
        <v>2</v>
      </c>
      <c r="Q29" s="118">
        <v>8</v>
      </c>
      <c r="R29" s="118">
        <v>5</v>
      </c>
    </row>
    <row r="30" spans="1:18" s="36" customFormat="1" x14ac:dyDescent="0.45">
      <c r="A30" s="125"/>
      <c r="B30" s="126"/>
      <c r="C30" s="58" t="s">
        <v>14</v>
      </c>
      <c r="D30" s="58">
        <v>1</v>
      </c>
      <c r="E30" s="58">
        <v>0</v>
      </c>
      <c r="H30" s="127"/>
      <c r="I30" s="128"/>
      <c r="J30" s="129" t="s">
        <v>46</v>
      </c>
      <c r="K30" s="129">
        <v>1</v>
      </c>
      <c r="L30" s="129">
        <v>0</v>
      </c>
      <c r="N30" s="130"/>
      <c r="O30" s="131"/>
      <c r="P30" s="118" t="s">
        <v>15</v>
      </c>
      <c r="Q30" s="118">
        <v>2</v>
      </c>
      <c r="R30" s="118">
        <v>0</v>
      </c>
    </row>
    <row r="31" spans="1:18" s="36" customFormat="1" x14ac:dyDescent="0.45">
      <c r="A31" s="132">
        <v>0.5625</v>
      </c>
      <c r="B31" s="133" t="s">
        <v>39</v>
      </c>
      <c r="C31" s="112" t="s">
        <v>1</v>
      </c>
      <c r="D31" s="112">
        <v>5</v>
      </c>
      <c r="E31" s="112">
        <v>1</v>
      </c>
      <c r="H31" s="134">
        <v>0.5625</v>
      </c>
      <c r="I31" s="135" t="s">
        <v>44</v>
      </c>
      <c r="J31" s="115" t="s">
        <v>13</v>
      </c>
      <c r="K31" s="115">
        <v>8</v>
      </c>
      <c r="L31" s="115">
        <v>5</v>
      </c>
      <c r="N31" s="127">
        <v>0.5625</v>
      </c>
      <c r="O31" s="128" t="s">
        <v>45</v>
      </c>
      <c r="P31" s="129" t="s">
        <v>48</v>
      </c>
      <c r="Q31" s="129">
        <v>1</v>
      </c>
      <c r="R31" s="129">
        <v>1</v>
      </c>
    </row>
    <row r="32" spans="1:18" s="36" customFormat="1" x14ac:dyDescent="0.45">
      <c r="A32" s="132"/>
      <c r="B32" s="133"/>
      <c r="C32" s="112" t="s">
        <v>41</v>
      </c>
      <c r="D32" s="112">
        <v>6</v>
      </c>
      <c r="E32" s="112">
        <v>5</v>
      </c>
      <c r="H32" s="134"/>
      <c r="I32" s="135"/>
      <c r="J32" s="115" t="s">
        <v>22</v>
      </c>
      <c r="K32" s="115">
        <v>0</v>
      </c>
      <c r="L32" s="115">
        <v>0</v>
      </c>
      <c r="N32" s="127"/>
      <c r="O32" s="128"/>
      <c r="P32" s="129" t="s">
        <v>18</v>
      </c>
      <c r="Q32" s="129">
        <v>2</v>
      </c>
      <c r="R32" s="129">
        <v>5</v>
      </c>
    </row>
    <row r="33" spans="1:18" s="36" customFormat="1" x14ac:dyDescent="0.45">
      <c r="A33" s="125">
        <v>0.57638888888888895</v>
      </c>
      <c r="B33" s="126" t="s">
        <v>45</v>
      </c>
      <c r="C33" s="58" t="s">
        <v>43</v>
      </c>
      <c r="D33" s="58">
        <v>10</v>
      </c>
      <c r="E33" s="58">
        <v>5</v>
      </c>
      <c r="H33" s="127">
        <v>0.57638888888888895</v>
      </c>
      <c r="I33" s="128" t="s">
        <v>45</v>
      </c>
      <c r="J33" s="129" t="s">
        <v>46</v>
      </c>
      <c r="K33" s="129">
        <v>5</v>
      </c>
      <c r="L33" s="129">
        <v>5</v>
      </c>
      <c r="N33" s="130">
        <v>0.57638888888888895</v>
      </c>
      <c r="O33" s="131" t="s">
        <v>39</v>
      </c>
      <c r="P33" s="118" t="s">
        <v>50</v>
      </c>
      <c r="Q33" s="118">
        <v>0</v>
      </c>
      <c r="R33" s="118">
        <v>0</v>
      </c>
    </row>
    <row r="34" spans="1:18" s="36" customFormat="1" x14ac:dyDescent="0.45">
      <c r="A34" s="125"/>
      <c r="B34" s="126"/>
      <c r="C34" s="58" t="s">
        <v>42</v>
      </c>
      <c r="D34" s="58">
        <v>2</v>
      </c>
      <c r="E34" s="58">
        <v>0</v>
      </c>
      <c r="H34" s="127"/>
      <c r="I34" s="128"/>
      <c r="J34" s="129" t="s">
        <v>47</v>
      </c>
      <c r="K34" s="129">
        <v>1</v>
      </c>
      <c r="L34" s="129">
        <v>0</v>
      </c>
      <c r="N34" s="130"/>
      <c r="O34" s="131"/>
      <c r="P34" s="118" t="s">
        <v>51</v>
      </c>
      <c r="Q34" s="118">
        <v>5</v>
      </c>
      <c r="R34" s="118">
        <v>5</v>
      </c>
    </row>
    <row r="35" spans="1:18" s="36" customFormat="1" x14ac:dyDescent="0.45">
      <c r="H35" s="127">
        <v>0.59027777777777779</v>
      </c>
      <c r="I35" s="128" t="s">
        <v>45</v>
      </c>
      <c r="J35" s="129" t="s">
        <v>16</v>
      </c>
      <c r="K35" s="129">
        <v>5</v>
      </c>
      <c r="L35" s="129">
        <v>5</v>
      </c>
      <c r="N35" s="130">
        <v>0.59027777777777779</v>
      </c>
      <c r="O35" s="131" t="s">
        <v>39</v>
      </c>
      <c r="P35" s="118" t="s">
        <v>49</v>
      </c>
      <c r="Q35" s="118">
        <v>1</v>
      </c>
      <c r="R35" s="118">
        <v>1</v>
      </c>
    </row>
    <row r="36" spans="1:18" s="36" customFormat="1" x14ac:dyDescent="0.45">
      <c r="H36" s="127"/>
      <c r="I36" s="128"/>
      <c r="J36" s="129" t="s">
        <v>48</v>
      </c>
      <c r="K36" s="129">
        <v>0</v>
      </c>
      <c r="L36" s="129">
        <v>0</v>
      </c>
      <c r="N36" s="130"/>
      <c r="O36" s="131"/>
      <c r="P36" s="118" t="s">
        <v>2</v>
      </c>
      <c r="Q36" s="118">
        <v>2</v>
      </c>
      <c r="R36" s="118">
        <v>5</v>
      </c>
    </row>
    <row r="37" spans="1:18" s="36" customFormat="1" ht="16" thickBot="1" x14ac:dyDescent="0.5">
      <c r="A37" s="136"/>
      <c r="B37" s="136"/>
      <c r="C37" s="136"/>
      <c r="D37" s="136"/>
      <c r="E37" s="136"/>
      <c r="F37" s="136"/>
      <c r="H37" s="137"/>
      <c r="I37" s="138"/>
      <c r="N37" s="137"/>
      <c r="O37" s="138"/>
    </row>
    <row r="38" spans="1:18" s="36" customFormat="1" ht="16" thickBot="1" x14ac:dyDescent="0.5">
      <c r="A38" s="139" t="s">
        <v>56</v>
      </c>
      <c r="B38" s="140"/>
      <c r="C38" s="140"/>
      <c r="D38" s="140"/>
      <c r="E38" s="140"/>
      <c r="F38" s="141"/>
      <c r="H38" s="137"/>
      <c r="I38" s="138"/>
      <c r="J38" s="142" t="s">
        <v>57</v>
      </c>
      <c r="K38" s="143"/>
      <c r="L38" s="143"/>
      <c r="M38" s="143"/>
      <c r="N38" s="143"/>
      <c r="O38" s="144"/>
    </row>
    <row r="39" spans="1:18" s="36" customFormat="1" x14ac:dyDescent="0.45"/>
    <row r="40" spans="1:18" s="36" customFormat="1" x14ac:dyDescent="0.45">
      <c r="A40" s="145" t="s">
        <v>39</v>
      </c>
      <c r="B40" s="112" t="s">
        <v>8</v>
      </c>
      <c r="C40" s="112" t="s">
        <v>10</v>
      </c>
      <c r="D40" s="112" t="s">
        <v>11</v>
      </c>
      <c r="E40" s="112" t="s">
        <v>12</v>
      </c>
      <c r="F40" s="112" t="s">
        <v>36</v>
      </c>
      <c r="J40" s="146" t="s">
        <v>39</v>
      </c>
      <c r="K40" s="118" t="s">
        <v>8</v>
      </c>
      <c r="L40" s="118" t="s">
        <v>10</v>
      </c>
      <c r="M40" s="118" t="s">
        <v>11</v>
      </c>
      <c r="N40" s="118" t="s">
        <v>12</v>
      </c>
      <c r="O40" s="118" t="s">
        <v>36</v>
      </c>
    </row>
    <row r="41" spans="1:18" s="36" customFormat="1" ht="16" thickBot="1" x14ac:dyDescent="0.5">
      <c r="A41" s="35" t="s">
        <v>40</v>
      </c>
      <c r="B41" s="35">
        <f>E11+E19+E27</f>
        <v>15</v>
      </c>
      <c r="C41" s="35">
        <f>D11+D19+D27</f>
        <v>54</v>
      </c>
      <c r="D41" s="35">
        <f>D12+D20+D28</f>
        <v>7</v>
      </c>
      <c r="E41" s="35">
        <f>C41-D41</f>
        <v>47</v>
      </c>
      <c r="F41" s="76">
        <v>1</v>
      </c>
      <c r="J41" s="35" t="s">
        <v>49</v>
      </c>
      <c r="K41" s="147">
        <f>R11+R19+R27+R35</f>
        <v>7</v>
      </c>
      <c r="L41" s="35">
        <f>Q11+Q19+Q27+Q35</f>
        <v>6</v>
      </c>
      <c r="M41" s="35">
        <f>Q12+Q20+Q28+Q36</f>
        <v>13</v>
      </c>
      <c r="N41" s="35">
        <f>L41-M41</f>
        <v>-7</v>
      </c>
      <c r="O41" s="76">
        <v>4</v>
      </c>
    </row>
    <row r="42" spans="1:18" s="36" customFormat="1" ht="16" thickBot="1" x14ac:dyDescent="0.5">
      <c r="A42" s="35" t="s">
        <v>1</v>
      </c>
      <c r="B42" s="35">
        <f>E15+E20+E31</f>
        <v>6</v>
      </c>
      <c r="C42" s="35">
        <f>D20+D15+D31</f>
        <v>14</v>
      </c>
      <c r="D42" s="35">
        <f>D16+D19+D32</f>
        <v>28</v>
      </c>
      <c r="E42" s="35">
        <f t="shared" ref="E42:E44" si="0">C42-D42</f>
        <v>-14</v>
      </c>
      <c r="F42" s="76">
        <v>3</v>
      </c>
      <c r="H42" s="77" t="s">
        <v>24</v>
      </c>
      <c r="I42" s="78"/>
      <c r="J42" s="35" t="s">
        <v>2</v>
      </c>
      <c r="K42" s="35">
        <f>R13+R21+R29+R36</f>
        <v>16</v>
      </c>
      <c r="L42" s="35">
        <f>Q13+Q21+Q29+Q36</f>
        <v>23</v>
      </c>
      <c r="M42" s="35">
        <f>Q14+Q22+Q30+Q35</f>
        <v>10</v>
      </c>
      <c r="N42" s="35">
        <f t="shared" ref="N42:N45" si="1">L42-M42</f>
        <v>13</v>
      </c>
      <c r="O42" s="76">
        <v>2</v>
      </c>
    </row>
    <row r="43" spans="1:18" s="36" customFormat="1" x14ac:dyDescent="0.45">
      <c r="A43" s="35" t="s">
        <v>0</v>
      </c>
      <c r="B43" s="35">
        <f>E16+E23+E28</f>
        <v>1</v>
      </c>
      <c r="C43" s="35">
        <f>D16+D23+D28</f>
        <v>7</v>
      </c>
      <c r="D43" s="35">
        <f>D15+D24+D27</f>
        <v>26</v>
      </c>
      <c r="E43" s="35">
        <f t="shared" si="0"/>
        <v>-19</v>
      </c>
      <c r="F43" s="76">
        <v>4</v>
      </c>
      <c r="H43" s="79" t="s">
        <v>25</v>
      </c>
      <c r="I43" s="80"/>
      <c r="J43" s="148" t="s">
        <v>50</v>
      </c>
      <c r="K43" s="35">
        <f>R17+R22+R28+R33</f>
        <v>1</v>
      </c>
      <c r="L43" s="35">
        <f>Q17+Q22+Q28+Q33</f>
        <v>1</v>
      </c>
      <c r="M43" s="35">
        <f>Q18+Q21+Q27+Q34</f>
        <v>16</v>
      </c>
      <c r="N43" s="35">
        <f t="shared" si="1"/>
        <v>-15</v>
      </c>
      <c r="O43" s="76">
        <v>5</v>
      </c>
    </row>
    <row r="44" spans="1:18" s="36" customFormat="1" x14ac:dyDescent="0.45">
      <c r="A44" s="35" t="s">
        <v>41</v>
      </c>
      <c r="B44" s="35">
        <f>E12+E24+E32</f>
        <v>10</v>
      </c>
      <c r="C44" s="35">
        <f>D12+D24+D32</f>
        <v>15</v>
      </c>
      <c r="D44" s="35">
        <f>D11+D23+D31</f>
        <v>29</v>
      </c>
      <c r="E44" s="35">
        <f t="shared" si="0"/>
        <v>-14</v>
      </c>
      <c r="F44" s="76">
        <v>2</v>
      </c>
      <c r="H44" s="81"/>
      <c r="I44" s="82"/>
      <c r="J44" s="148" t="s">
        <v>51</v>
      </c>
      <c r="K44" s="35">
        <f>R14+R20+R25+R34</f>
        <v>20</v>
      </c>
      <c r="L44" s="35">
        <f>Q14+Q20+Q25+Q34</f>
        <v>25</v>
      </c>
      <c r="M44" s="35">
        <f>Q13+Q19+Q26+Q33</f>
        <v>8</v>
      </c>
      <c r="N44" s="35">
        <f t="shared" si="1"/>
        <v>17</v>
      </c>
      <c r="O44" s="76">
        <v>1</v>
      </c>
    </row>
    <row r="45" spans="1:18" s="36" customFormat="1" x14ac:dyDescent="0.45">
      <c r="H45" s="81" t="s">
        <v>26</v>
      </c>
      <c r="I45" s="82"/>
      <c r="J45" s="148" t="s">
        <v>15</v>
      </c>
      <c r="K45" s="35">
        <f>R12+R18+R26+R30</f>
        <v>10</v>
      </c>
      <c r="L45" s="35">
        <f>Q12+Q18+Q26+Q30</f>
        <v>9</v>
      </c>
      <c r="M45" s="35">
        <f>Q11+Q17+Q25+Q29</f>
        <v>17</v>
      </c>
      <c r="N45" s="35">
        <f t="shared" si="1"/>
        <v>-8</v>
      </c>
      <c r="O45" s="76">
        <v>3</v>
      </c>
    </row>
    <row r="46" spans="1:18" s="36" customFormat="1" x14ac:dyDescent="0.45">
      <c r="A46" s="56" t="s">
        <v>45</v>
      </c>
      <c r="B46" s="58" t="s">
        <v>8</v>
      </c>
      <c r="C46" s="58" t="s">
        <v>10</v>
      </c>
      <c r="D46" s="58" t="s">
        <v>11</v>
      </c>
      <c r="E46" s="58" t="s">
        <v>12</v>
      </c>
      <c r="F46" s="58" t="s">
        <v>36</v>
      </c>
      <c r="H46" s="81"/>
      <c r="I46" s="82"/>
    </row>
    <row r="47" spans="1:18" s="36" customFormat="1" x14ac:dyDescent="0.45">
      <c r="A47" s="35" t="s">
        <v>4</v>
      </c>
      <c r="B47" s="35">
        <f>E13+E21+E29</f>
        <v>15</v>
      </c>
      <c r="C47" s="35">
        <f>D13+D21+D29</f>
        <v>46</v>
      </c>
      <c r="D47" s="35">
        <f>D14+D22+D30</f>
        <v>4</v>
      </c>
      <c r="E47" s="35">
        <f>C47-D47</f>
        <v>42</v>
      </c>
      <c r="F47" s="76">
        <v>1</v>
      </c>
      <c r="H47" s="81" t="s">
        <v>28</v>
      </c>
      <c r="I47" s="82"/>
    </row>
    <row r="48" spans="1:18" s="36" customFormat="1" x14ac:dyDescent="0.45">
      <c r="A48" s="35" t="s">
        <v>43</v>
      </c>
      <c r="B48" s="35">
        <f>E17+E22+E33</f>
        <v>5</v>
      </c>
      <c r="C48" s="35">
        <f>D17+D22+D33</f>
        <v>14</v>
      </c>
      <c r="D48" s="35">
        <f>D21+D18+D34</f>
        <v>23</v>
      </c>
      <c r="E48" s="35">
        <f t="shared" ref="E48:E49" si="2">C48-D48</f>
        <v>-9</v>
      </c>
      <c r="F48" s="76">
        <v>3</v>
      </c>
      <c r="H48" s="81"/>
      <c r="I48" s="82"/>
      <c r="J48" s="149" t="s">
        <v>45</v>
      </c>
      <c r="K48" s="129" t="s">
        <v>8</v>
      </c>
      <c r="L48" s="129" t="s">
        <v>10</v>
      </c>
      <c r="M48" s="129" t="s">
        <v>11</v>
      </c>
      <c r="N48" s="129" t="s">
        <v>12</v>
      </c>
      <c r="O48" s="129" t="s">
        <v>36</v>
      </c>
    </row>
    <row r="49" spans="1:17" s="36" customFormat="1" ht="16" thickBot="1" x14ac:dyDescent="0.5">
      <c r="A49" s="35" t="s">
        <v>14</v>
      </c>
      <c r="B49" s="35">
        <f>E18+E25+E30</f>
        <v>10</v>
      </c>
      <c r="C49" s="35">
        <f>D18+D25+D30</f>
        <v>17</v>
      </c>
      <c r="D49" s="35">
        <f>D17+D26+D29</f>
        <v>16</v>
      </c>
      <c r="E49" s="35">
        <f t="shared" si="2"/>
        <v>1</v>
      </c>
      <c r="F49" s="76">
        <v>2</v>
      </c>
      <c r="H49" s="87" t="s">
        <v>29</v>
      </c>
      <c r="I49" s="88"/>
      <c r="J49" s="148" t="s">
        <v>16</v>
      </c>
      <c r="K49" s="35">
        <f>L13+L21+L29+L35</f>
        <v>20</v>
      </c>
      <c r="L49" s="35">
        <f>K13+K21+K29+K35</f>
        <v>30</v>
      </c>
      <c r="M49" s="35">
        <f>K14+K22+K30+K36</f>
        <v>1</v>
      </c>
      <c r="N49" s="35">
        <f>L49-M49</f>
        <v>29</v>
      </c>
      <c r="O49" s="76">
        <v>1</v>
      </c>
    </row>
    <row r="50" spans="1:17" s="36" customFormat="1" x14ac:dyDescent="0.45">
      <c r="A50" s="35" t="s">
        <v>42</v>
      </c>
      <c r="B50" s="35">
        <f>E14+E26+E34</f>
        <v>0</v>
      </c>
      <c r="C50" s="35">
        <f>D14+D26+D34</f>
        <v>6</v>
      </c>
      <c r="D50" s="35">
        <f>D13+D25+D33</f>
        <v>40</v>
      </c>
      <c r="E50" s="35">
        <f>C50-D50</f>
        <v>-34</v>
      </c>
      <c r="F50" s="76">
        <v>4</v>
      </c>
      <c r="J50" s="35" t="s">
        <v>48</v>
      </c>
      <c r="K50" s="35">
        <f>R15+R23+R31+L36</f>
        <v>5</v>
      </c>
      <c r="L50" s="35">
        <f>Q15+Q23+Q31+K36</f>
        <v>6</v>
      </c>
      <c r="M50" s="35">
        <f>Q16+Q24+Q32+K35</f>
        <v>13</v>
      </c>
      <c r="N50" s="35">
        <f t="shared" ref="N50:N52" si="3">L50-M50</f>
        <v>-7</v>
      </c>
      <c r="O50" s="76">
        <v>4</v>
      </c>
    </row>
    <row r="51" spans="1:17" s="36" customFormat="1" x14ac:dyDescent="0.45">
      <c r="J51" s="35" t="s">
        <v>46</v>
      </c>
      <c r="K51" s="35">
        <f>L17+R24+L30+L33</f>
        <v>11</v>
      </c>
      <c r="L51" s="35">
        <f>K17+K30+K33+Q24</f>
        <v>11</v>
      </c>
      <c r="M51" s="35">
        <f>K18+Q23+K29+K34</f>
        <v>15</v>
      </c>
      <c r="N51" s="35">
        <f t="shared" si="3"/>
        <v>-4</v>
      </c>
      <c r="O51" s="76">
        <v>3</v>
      </c>
    </row>
    <row r="52" spans="1:17" s="36" customFormat="1" x14ac:dyDescent="0.45">
      <c r="A52" s="56" t="s">
        <v>44</v>
      </c>
      <c r="B52" s="58" t="s">
        <v>8</v>
      </c>
      <c r="C52" s="58" t="s">
        <v>10</v>
      </c>
      <c r="D52" s="58" t="s">
        <v>11</v>
      </c>
      <c r="E52" s="58" t="s">
        <v>12</v>
      </c>
      <c r="F52" s="58" t="s">
        <v>36</v>
      </c>
      <c r="J52" s="35" t="s">
        <v>47</v>
      </c>
      <c r="K52" s="35">
        <f>R16+L22+L25+L34</f>
        <v>3</v>
      </c>
      <c r="L52" s="35">
        <f>Q16+K22+K25+K34</f>
        <v>5</v>
      </c>
      <c r="M52" s="35">
        <f>K21+Q15+K33+K26</f>
        <v>22</v>
      </c>
      <c r="N52" s="35">
        <f t="shared" si="3"/>
        <v>-17</v>
      </c>
      <c r="O52" s="76">
        <v>5</v>
      </c>
    </row>
    <row r="53" spans="1:17" s="36" customFormat="1" x14ac:dyDescent="0.45">
      <c r="A53" s="35" t="s">
        <v>5</v>
      </c>
      <c r="B53" s="35">
        <f>L11+L19+L27</f>
        <v>15</v>
      </c>
      <c r="C53" s="35">
        <f>K11+K19+K27</f>
        <v>28</v>
      </c>
      <c r="D53" s="35">
        <f>K12+K20+K28</f>
        <v>8</v>
      </c>
      <c r="E53" s="35">
        <f>C53-D53</f>
        <v>20</v>
      </c>
      <c r="F53" s="76">
        <v>1</v>
      </c>
      <c r="J53" s="35" t="s">
        <v>18</v>
      </c>
      <c r="K53" s="35">
        <f>L14+L18+L26+R32</f>
        <v>15</v>
      </c>
      <c r="L53" s="35">
        <f>K14+K18+K26+Q32</f>
        <v>9</v>
      </c>
      <c r="M53" s="35">
        <f>K13+K17+K25+Q31</f>
        <v>10</v>
      </c>
      <c r="N53" s="35"/>
      <c r="O53" s="35">
        <v>2</v>
      </c>
    </row>
    <row r="54" spans="1:17" s="36" customFormat="1" x14ac:dyDescent="0.45">
      <c r="A54" s="35" t="s">
        <v>13</v>
      </c>
      <c r="B54" s="35">
        <f>L15+L20+L31</f>
        <v>11</v>
      </c>
      <c r="C54" s="35">
        <f>K15+K20+K31</f>
        <v>19</v>
      </c>
      <c r="D54" s="35">
        <f>K16+K19+K32</f>
        <v>11</v>
      </c>
      <c r="E54" s="35">
        <f t="shared" ref="E54:E55" si="4">C54-D54</f>
        <v>8</v>
      </c>
      <c r="F54" s="76">
        <v>2</v>
      </c>
    </row>
    <row r="55" spans="1:17" s="36" customFormat="1" x14ac:dyDescent="0.45">
      <c r="A55" s="35" t="s">
        <v>6</v>
      </c>
      <c r="B55" s="35">
        <f>L16+L23+L28</f>
        <v>7</v>
      </c>
      <c r="C55" s="35">
        <f>K16+K23+K28</f>
        <v>15</v>
      </c>
      <c r="D55" s="35">
        <f>K15+K24+K27</f>
        <v>16</v>
      </c>
      <c r="E55" s="35">
        <f t="shared" si="4"/>
        <v>-1</v>
      </c>
      <c r="F55" s="76">
        <v>3</v>
      </c>
    </row>
    <row r="56" spans="1:17" s="36" customFormat="1" x14ac:dyDescent="0.45">
      <c r="A56" s="35" t="s">
        <v>22</v>
      </c>
      <c r="B56" s="35">
        <f>L12+L24+L32</f>
        <v>0</v>
      </c>
      <c r="C56" s="35">
        <f>K12+K24+K32</f>
        <v>3</v>
      </c>
      <c r="D56" s="35">
        <f>K11+K23+K31</f>
        <v>30</v>
      </c>
      <c r="E56" s="35">
        <f>C56-D56</f>
        <v>-27</v>
      </c>
      <c r="F56" s="76">
        <v>4</v>
      </c>
    </row>
    <row r="57" spans="1:17" s="36" customFormat="1" x14ac:dyDescent="0.45"/>
    <row r="58" spans="1:17" s="36" customFormat="1" x14ac:dyDescent="0.45">
      <c r="N58" s="150" t="s">
        <v>87</v>
      </c>
      <c r="P58" s="36" t="s">
        <v>110</v>
      </c>
    </row>
    <row r="59" spans="1:17" s="36" customFormat="1" x14ac:dyDescent="0.45">
      <c r="N59" s="118" t="s">
        <v>79</v>
      </c>
      <c r="O59" s="37" t="s">
        <v>88</v>
      </c>
      <c r="P59" s="129" t="s">
        <v>46</v>
      </c>
      <c r="Q59" s="151" t="s">
        <v>86</v>
      </c>
    </row>
    <row r="60" spans="1:17" s="36" customFormat="1" x14ac:dyDescent="0.45">
      <c r="A60" s="56" t="s">
        <v>33</v>
      </c>
      <c r="B60" s="35"/>
      <c r="C60" s="35"/>
      <c r="D60" s="35"/>
      <c r="H60" s="57" t="s">
        <v>35</v>
      </c>
      <c r="I60" s="35"/>
      <c r="J60" s="35"/>
      <c r="K60" s="35"/>
      <c r="N60" s="118" t="s">
        <v>82</v>
      </c>
      <c r="O60" s="37" t="s">
        <v>89</v>
      </c>
      <c r="P60" s="129" t="s">
        <v>15</v>
      </c>
      <c r="Q60" s="151" t="s">
        <v>86</v>
      </c>
    </row>
    <row r="61" spans="1:17" s="36" customFormat="1" x14ac:dyDescent="0.45">
      <c r="A61" s="58" t="s">
        <v>30</v>
      </c>
      <c r="B61" s="37" t="s">
        <v>58</v>
      </c>
      <c r="C61" s="112" t="s">
        <v>40</v>
      </c>
      <c r="D61" s="58" t="s">
        <v>38</v>
      </c>
      <c r="H61" s="61" t="s">
        <v>79</v>
      </c>
      <c r="I61" s="37" t="s">
        <v>71</v>
      </c>
      <c r="J61" s="62" t="s">
        <v>43</v>
      </c>
      <c r="K61" s="58" t="s">
        <v>38</v>
      </c>
      <c r="N61" s="118" t="s">
        <v>83</v>
      </c>
      <c r="O61" s="37" t="s">
        <v>90</v>
      </c>
      <c r="P61" s="129" t="s">
        <v>49</v>
      </c>
      <c r="Q61" s="151" t="s">
        <v>86</v>
      </c>
    </row>
    <row r="62" spans="1:17" s="36" customFormat="1" x14ac:dyDescent="0.45">
      <c r="A62" s="58" t="s">
        <v>80</v>
      </c>
      <c r="B62" s="37" t="s">
        <v>59</v>
      </c>
      <c r="C62" s="112" t="s">
        <v>4</v>
      </c>
      <c r="D62" s="58" t="s">
        <v>38</v>
      </c>
      <c r="H62" s="61" t="s">
        <v>82</v>
      </c>
      <c r="I62" s="37" t="s">
        <v>72</v>
      </c>
      <c r="J62" s="62" t="s">
        <v>0</v>
      </c>
      <c r="K62" s="58" t="s">
        <v>38</v>
      </c>
      <c r="N62" s="118" t="s">
        <v>81</v>
      </c>
      <c r="O62" s="37" t="s">
        <v>91</v>
      </c>
      <c r="P62" s="129" t="s">
        <v>48</v>
      </c>
      <c r="Q62" s="151" t="s">
        <v>86</v>
      </c>
    </row>
    <row r="63" spans="1:17" s="36" customFormat="1" x14ac:dyDescent="0.45">
      <c r="A63" s="58" t="s">
        <v>52</v>
      </c>
      <c r="B63" s="37" t="s">
        <v>60</v>
      </c>
      <c r="C63" s="112" t="s">
        <v>5</v>
      </c>
      <c r="D63" s="58" t="s">
        <v>38</v>
      </c>
      <c r="H63" s="61" t="s">
        <v>83</v>
      </c>
      <c r="I63" s="37" t="s">
        <v>73</v>
      </c>
      <c r="J63" s="62" t="s">
        <v>22</v>
      </c>
      <c r="K63" s="58" t="s">
        <v>38</v>
      </c>
      <c r="N63" s="118" t="s">
        <v>30</v>
      </c>
      <c r="O63" s="37" t="s">
        <v>92</v>
      </c>
      <c r="P63" s="129" t="s">
        <v>47</v>
      </c>
      <c r="Q63" s="151" t="s">
        <v>86</v>
      </c>
    </row>
    <row r="64" spans="1:17" s="36" customFormat="1" x14ac:dyDescent="0.45">
      <c r="A64" s="58" t="s">
        <v>31</v>
      </c>
      <c r="B64" s="37" t="s">
        <v>61</v>
      </c>
      <c r="C64" s="112" t="s">
        <v>13</v>
      </c>
      <c r="D64" s="58" t="s">
        <v>38</v>
      </c>
      <c r="H64" s="61" t="s">
        <v>81</v>
      </c>
      <c r="I64" s="37" t="s">
        <v>74</v>
      </c>
      <c r="J64" s="62" t="s">
        <v>42</v>
      </c>
      <c r="K64" s="58" t="s">
        <v>38</v>
      </c>
      <c r="N64" s="118" t="s">
        <v>84</v>
      </c>
      <c r="O64" s="37" t="s">
        <v>93</v>
      </c>
      <c r="P64" s="129" t="s">
        <v>50</v>
      </c>
      <c r="Q64" s="151" t="s">
        <v>86</v>
      </c>
    </row>
    <row r="65" spans="1:18" s="36" customFormat="1" x14ac:dyDescent="0.45">
      <c r="A65" s="58" t="s">
        <v>53</v>
      </c>
      <c r="B65" s="37" t="s">
        <v>62</v>
      </c>
      <c r="C65" s="112" t="s">
        <v>14</v>
      </c>
      <c r="D65" s="58" t="s">
        <v>38</v>
      </c>
      <c r="H65" s="61" t="s">
        <v>30</v>
      </c>
      <c r="I65" s="37" t="s">
        <v>75</v>
      </c>
      <c r="J65" s="62" t="s">
        <v>16</v>
      </c>
      <c r="K65" s="118" t="s">
        <v>86</v>
      </c>
      <c r="N65" s="96" t="s">
        <v>37</v>
      </c>
      <c r="O65" s="37" t="s">
        <v>94</v>
      </c>
      <c r="P65" s="96" t="s">
        <v>37</v>
      </c>
    </row>
    <row r="66" spans="1:18" s="36" customFormat="1" x14ac:dyDescent="0.45">
      <c r="A66" s="58" t="s">
        <v>54</v>
      </c>
      <c r="B66" s="37" t="s">
        <v>63</v>
      </c>
      <c r="C66" s="112" t="s">
        <v>41</v>
      </c>
      <c r="D66" s="58" t="s">
        <v>38</v>
      </c>
      <c r="H66" s="61" t="s">
        <v>84</v>
      </c>
      <c r="I66" s="37" t="s">
        <v>76</v>
      </c>
      <c r="J66" s="62" t="s">
        <v>118</v>
      </c>
      <c r="K66" s="118" t="s">
        <v>86</v>
      </c>
      <c r="N66" s="153" t="s">
        <v>37</v>
      </c>
      <c r="O66" s="38" t="s">
        <v>95</v>
      </c>
      <c r="P66" s="153" t="s">
        <v>37</v>
      </c>
    </row>
    <row r="67" spans="1:18" s="36" customFormat="1" ht="16.5" x14ac:dyDescent="0.45">
      <c r="A67" s="58" t="s">
        <v>32</v>
      </c>
      <c r="B67" s="37" t="s">
        <v>64</v>
      </c>
      <c r="C67" s="112" t="s">
        <v>6</v>
      </c>
      <c r="D67" s="58" t="s">
        <v>38</v>
      </c>
      <c r="H67" s="61" t="s">
        <v>31</v>
      </c>
      <c r="I67" s="37" t="s">
        <v>77</v>
      </c>
      <c r="J67" s="62" t="s">
        <v>2</v>
      </c>
      <c r="K67" s="118" t="s">
        <v>86</v>
      </c>
      <c r="N67" s="163" t="str">
        <f>P59</f>
        <v>Loughborough 2</v>
      </c>
      <c r="O67" s="164" t="s">
        <v>68</v>
      </c>
      <c r="P67" s="165" t="str">
        <f>P66</f>
        <v>BYE</v>
      </c>
      <c r="Q67"/>
    </row>
    <row r="68" spans="1:18" s="36" customFormat="1" ht="16.5" x14ac:dyDescent="0.45">
      <c r="A68" s="64" t="s">
        <v>55</v>
      </c>
      <c r="B68" s="38" t="s">
        <v>65</v>
      </c>
      <c r="C68" s="152" t="s">
        <v>1</v>
      </c>
      <c r="D68" s="58" t="s">
        <v>38</v>
      </c>
      <c r="H68" s="66" t="s">
        <v>53</v>
      </c>
      <c r="I68" s="38" t="s">
        <v>78</v>
      </c>
      <c r="J68" s="67" t="s">
        <v>18</v>
      </c>
      <c r="K68" s="118" t="s">
        <v>86</v>
      </c>
      <c r="N68" s="163" t="str">
        <f>P60</f>
        <v>Essex</v>
      </c>
      <c r="O68" s="164" t="s">
        <v>68</v>
      </c>
      <c r="P68" s="165" t="str">
        <f>P65</f>
        <v>BYE</v>
      </c>
      <c r="Q68"/>
    </row>
    <row r="69" spans="1:18" x14ac:dyDescent="0.35">
      <c r="A69" s="6"/>
      <c r="B69" s="7"/>
      <c r="C69" s="8"/>
      <c r="H69" s="6"/>
      <c r="I69" s="7"/>
      <c r="J69" s="8"/>
      <c r="N69" s="161"/>
      <c r="O69" s="162"/>
      <c r="P69" s="162"/>
    </row>
    <row r="70" spans="1:18" ht="16.5" x14ac:dyDescent="0.45">
      <c r="N70" s="45" t="s">
        <v>66</v>
      </c>
      <c r="O70" s="46" t="s">
        <v>106</v>
      </c>
      <c r="P70" s="47"/>
      <c r="Q70" s="48"/>
    </row>
    <row r="71" spans="1:18" s="36" customFormat="1" x14ac:dyDescent="0.45">
      <c r="A71" s="45" t="s">
        <v>66</v>
      </c>
      <c r="B71" s="46" t="s">
        <v>67</v>
      </c>
      <c r="C71" s="47"/>
      <c r="D71" s="48"/>
      <c r="H71" s="45" t="s">
        <v>66</v>
      </c>
      <c r="I71" s="46" t="s">
        <v>70</v>
      </c>
      <c r="J71" s="47"/>
      <c r="K71" s="48"/>
      <c r="N71" s="49" t="s">
        <v>114</v>
      </c>
      <c r="O71" s="154" t="str">
        <f>P61</f>
        <v>Swansea</v>
      </c>
      <c r="P71" s="155" t="s">
        <v>128</v>
      </c>
      <c r="Q71" s="156" t="str">
        <f>P64</f>
        <v>Durham 2</v>
      </c>
    </row>
    <row r="72" spans="1:18" s="36" customFormat="1" ht="31" customHeight="1" x14ac:dyDescent="0.45">
      <c r="A72" s="49" t="s">
        <v>114</v>
      </c>
      <c r="B72" s="50" t="str">
        <f>C61</f>
        <v>Nottingham Trent</v>
      </c>
      <c r="C72" s="40" t="s">
        <v>123</v>
      </c>
      <c r="D72" s="41" t="str">
        <f>C68</f>
        <v>Exeter</v>
      </c>
      <c r="E72" s="55" t="s">
        <v>69</v>
      </c>
      <c r="H72" s="49" t="s">
        <v>114</v>
      </c>
      <c r="I72" s="52" t="str">
        <f>J61</f>
        <v>Bristol</v>
      </c>
      <c r="J72" s="53" t="s">
        <v>126</v>
      </c>
      <c r="K72" s="54" t="str">
        <f>J68</f>
        <v>Liverpool</v>
      </c>
      <c r="L72" s="55" t="s">
        <v>69</v>
      </c>
      <c r="N72" s="49" t="s">
        <v>124</v>
      </c>
      <c r="O72" s="154" t="str">
        <f>P62</f>
        <v>Plymouth</v>
      </c>
      <c r="P72" s="155" t="s">
        <v>131</v>
      </c>
      <c r="Q72" s="156" t="str">
        <f>P63</f>
        <v>Bangor</v>
      </c>
      <c r="R72" s="51" t="s">
        <v>69</v>
      </c>
    </row>
    <row r="73" spans="1:18" s="36" customFormat="1" ht="31" customHeight="1" x14ac:dyDescent="0.45">
      <c r="A73" s="49" t="s">
        <v>115</v>
      </c>
      <c r="B73" s="50" t="str">
        <f>C62</f>
        <v>Nottingham</v>
      </c>
      <c r="C73" s="40" t="s">
        <v>132</v>
      </c>
      <c r="D73" s="41" t="str">
        <f>C67</f>
        <v>Newcastle</v>
      </c>
      <c r="E73" s="55"/>
      <c r="H73" s="49" t="s">
        <v>115</v>
      </c>
      <c r="I73" s="52" t="str">
        <f>J62</f>
        <v>Cardiff</v>
      </c>
      <c r="J73" s="53" t="s">
        <v>133</v>
      </c>
      <c r="K73" s="54" t="str">
        <f>J67</f>
        <v>East Anglia</v>
      </c>
      <c r="L73" s="55"/>
      <c r="N73" s="49"/>
      <c r="R73" s="51"/>
    </row>
    <row r="74" spans="1:18" s="36" customFormat="1" ht="31" customHeight="1" x14ac:dyDescent="0.45">
      <c r="A74" s="49" t="s">
        <v>116</v>
      </c>
      <c r="B74" s="50" t="str">
        <f>C64</f>
        <v>Oxford</v>
      </c>
      <c r="C74" s="40" t="s">
        <v>138</v>
      </c>
      <c r="D74" s="41" t="str">
        <f>C65</f>
        <v>Loughborough</v>
      </c>
      <c r="E74" s="55"/>
      <c r="H74" s="49" t="s">
        <v>116</v>
      </c>
      <c r="I74" s="52" t="str">
        <f>J64</f>
        <v>Warwick</v>
      </c>
      <c r="J74" s="53" t="s">
        <v>134</v>
      </c>
      <c r="K74" s="54" t="str">
        <f>J65</f>
        <v>Sheffield Hallam</v>
      </c>
      <c r="L74" s="55"/>
      <c r="N74" s="49">
        <v>0.65625</v>
      </c>
      <c r="O74" s="157" t="s">
        <v>15</v>
      </c>
      <c r="P74" s="158" t="s">
        <v>139</v>
      </c>
      <c r="Q74" s="159" t="s">
        <v>49</v>
      </c>
      <c r="R74" s="51"/>
    </row>
    <row r="75" spans="1:18" s="36" customFormat="1" ht="35" customHeight="1" x14ac:dyDescent="0.45">
      <c r="A75" s="49" t="s">
        <v>117</v>
      </c>
      <c r="B75" s="50" t="str">
        <f>C63</f>
        <v>Durham</v>
      </c>
      <c r="C75" s="40" t="s">
        <v>127</v>
      </c>
      <c r="D75" s="41" t="str">
        <f>C66</f>
        <v>Surrey</v>
      </c>
      <c r="E75" s="55"/>
      <c r="H75" s="49" t="s">
        <v>117</v>
      </c>
      <c r="I75" s="52" t="str">
        <f>J63</f>
        <v>Sheffield</v>
      </c>
      <c r="J75" s="53" t="s">
        <v>140</v>
      </c>
      <c r="K75" s="54" t="str">
        <f>J66</f>
        <v>Nott Trent 2</v>
      </c>
      <c r="L75" s="55"/>
      <c r="R75" s="51"/>
    </row>
    <row r="76" spans="1:18" s="36" customFormat="1" x14ac:dyDescent="0.45">
      <c r="N76" s="49">
        <v>0.67708333333333337</v>
      </c>
      <c r="O76" s="157" t="s">
        <v>125</v>
      </c>
      <c r="P76" s="158" t="s">
        <v>147</v>
      </c>
      <c r="Q76" s="159" t="s">
        <v>48</v>
      </c>
    </row>
    <row r="77" spans="1:18" s="36" customFormat="1" ht="37" customHeight="1" x14ac:dyDescent="0.45">
      <c r="A77" s="49">
        <v>0.67708333333333337</v>
      </c>
      <c r="B77" s="39" t="s">
        <v>119</v>
      </c>
      <c r="C77" s="40" t="s">
        <v>149</v>
      </c>
      <c r="D77" s="41" t="s">
        <v>13</v>
      </c>
      <c r="H77" s="49">
        <v>0.67708333333333337</v>
      </c>
      <c r="I77" s="42" t="s">
        <v>43</v>
      </c>
      <c r="J77" s="43" t="s">
        <v>148</v>
      </c>
      <c r="K77" s="44" t="s">
        <v>130</v>
      </c>
      <c r="N77" s="49">
        <v>0.69444444444444453</v>
      </c>
      <c r="O77" s="160" t="s">
        <v>49</v>
      </c>
      <c r="P77" s="158" t="s">
        <v>146</v>
      </c>
      <c r="Q77" s="159" t="s">
        <v>48</v>
      </c>
    </row>
    <row r="78" spans="1:18" s="36" customFormat="1" ht="37" customHeight="1" x14ac:dyDescent="0.45">
      <c r="A78" s="49">
        <v>0.69444444444444453</v>
      </c>
      <c r="B78" s="39" t="s">
        <v>4</v>
      </c>
      <c r="C78" s="40" t="s">
        <v>154</v>
      </c>
      <c r="D78" s="41" t="s">
        <v>5</v>
      </c>
      <c r="H78" s="49">
        <v>0.69444444444444453</v>
      </c>
      <c r="I78" s="42" t="s">
        <v>2</v>
      </c>
      <c r="J78" s="43" t="s">
        <v>148</v>
      </c>
      <c r="K78" s="44" t="s">
        <v>118</v>
      </c>
    </row>
    <row r="79" spans="1:18" s="36" customFormat="1" x14ac:dyDescent="0.45">
      <c r="N79" s="138"/>
    </row>
    <row r="80" spans="1:18" s="36" customFormat="1" ht="40" customHeight="1" x14ac:dyDescent="0.45">
      <c r="A80" s="49">
        <v>0.71875</v>
      </c>
      <c r="B80" s="39" t="s">
        <v>150</v>
      </c>
      <c r="C80" s="40" t="s">
        <v>161</v>
      </c>
      <c r="D80" s="41" t="s">
        <v>4</v>
      </c>
      <c r="H80" s="49">
        <v>0.71875</v>
      </c>
      <c r="I80" s="42" t="s">
        <v>16</v>
      </c>
      <c r="J80" s="43" t="s">
        <v>147</v>
      </c>
      <c r="K80" s="44" t="s">
        <v>153</v>
      </c>
      <c r="N80"/>
      <c r="O80"/>
      <c r="P80"/>
      <c r="Q80"/>
    </row>
    <row r="81" spans="1:16" x14ac:dyDescent="0.35">
      <c r="A81" s="10"/>
      <c r="B81" s="11"/>
      <c r="D81" t="s">
        <v>155</v>
      </c>
      <c r="N81" t="s">
        <v>157</v>
      </c>
      <c r="P81" t="s">
        <v>48</v>
      </c>
    </row>
    <row r="82" spans="1:16" ht="19.5" x14ac:dyDescent="0.55000000000000004">
      <c r="A82" s="34" t="s">
        <v>157</v>
      </c>
      <c r="B82" s="31" t="s">
        <v>176</v>
      </c>
      <c r="C82" s="31"/>
      <c r="H82" s="34" t="s">
        <v>157</v>
      </c>
      <c r="I82" s="31" t="s">
        <v>51</v>
      </c>
      <c r="J82" s="31"/>
    </row>
    <row r="84" spans="1:16" x14ac:dyDescent="0.35">
      <c r="A84" s="6"/>
      <c r="B84" s="7"/>
      <c r="C84" s="9"/>
      <c r="K84" s="9"/>
    </row>
    <row r="85" spans="1:16" x14ac:dyDescent="0.35">
      <c r="O85" t="s">
        <v>171</v>
      </c>
      <c r="P85" t="s">
        <v>48</v>
      </c>
    </row>
    <row r="86" spans="1:16" ht="16.5" x14ac:dyDescent="0.45">
      <c r="A86" s="10"/>
      <c r="B86" s="38" t="s">
        <v>162</v>
      </c>
      <c r="C86" s="37" t="s">
        <v>163</v>
      </c>
      <c r="I86" s="37" t="s">
        <v>167</v>
      </c>
      <c r="J86" s="37" t="s">
        <v>51</v>
      </c>
      <c r="O86" t="s">
        <v>172</v>
      </c>
      <c r="P86" t="s">
        <v>49</v>
      </c>
    </row>
    <row r="87" spans="1:16" ht="16.5" x14ac:dyDescent="0.45">
      <c r="A87" s="10"/>
      <c r="B87" s="38" t="s">
        <v>164</v>
      </c>
      <c r="C87" s="37" t="s">
        <v>40</v>
      </c>
      <c r="I87" s="37" t="s">
        <v>168</v>
      </c>
      <c r="J87" s="37" t="s">
        <v>16</v>
      </c>
      <c r="O87" t="s">
        <v>173</v>
      </c>
      <c r="P87" t="s">
        <v>46</v>
      </c>
    </row>
    <row r="88" spans="1:16" ht="16.5" x14ac:dyDescent="0.45">
      <c r="B88" s="37" t="s">
        <v>165</v>
      </c>
      <c r="C88" s="37" t="s">
        <v>5</v>
      </c>
      <c r="I88" s="37" t="s">
        <v>169</v>
      </c>
      <c r="J88" s="37" t="s">
        <v>43</v>
      </c>
      <c r="O88" t="s">
        <v>173</v>
      </c>
      <c r="P88" t="s">
        <v>15</v>
      </c>
    </row>
    <row r="89" spans="1:16" ht="16.5" x14ac:dyDescent="0.45">
      <c r="A89" s="10"/>
      <c r="B89" s="38" t="s">
        <v>165</v>
      </c>
      <c r="C89" s="37" t="s">
        <v>13</v>
      </c>
      <c r="I89" s="37" t="s">
        <v>169</v>
      </c>
      <c r="J89" s="37" t="s">
        <v>2</v>
      </c>
      <c r="O89" t="s">
        <v>174</v>
      </c>
      <c r="P89" t="s">
        <v>50</v>
      </c>
    </row>
    <row r="90" spans="1:16" ht="16.5" x14ac:dyDescent="0.45">
      <c r="A90" s="10"/>
      <c r="B90" s="38" t="s">
        <v>166</v>
      </c>
      <c r="C90" s="37" t="s">
        <v>41</v>
      </c>
      <c r="I90" s="37" t="s">
        <v>170</v>
      </c>
      <c r="J90" s="37" t="s">
        <v>16</v>
      </c>
      <c r="O90" t="s">
        <v>174</v>
      </c>
      <c r="P90" t="s">
        <v>47</v>
      </c>
    </row>
    <row r="91" spans="1:16" ht="16.5" x14ac:dyDescent="0.45">
      <c r="B91" s="38" t="s">
        <v>166</v>
      </c>
      <c r="C91" s="37" t="s">
        <v>14</v>
      </c>
      <c r="I91" s="37" t="s">
        <v>170</v>
      </c>
      <c r="J91" s="37" t="s">
        <v>0</v>
      </c>
    </row>
    <row r="92" spans="1:16" ht="16.5" x14ac:dyDescent="0.45">
      <c r="A92" s="10"/>
      <c r="B92" s="38" t="s">
        <v>166</v>
      </c>
      <c r="C92" s="37" t="s">
        <v>6</v>
      </c>
      <c r="I92" s="37" t="s">
        <v>170</v>
      </c>
      <c r="J92" s="37" t="s">
        <v>42</v>
      </c>
    </row>
    <row r="93" spans="1:16" ht="16.5" x14ac:dyDescent="0.45">
      <c r="A93" s="10"/>
      <c r="B93" s="38" t="s">
        <v>166</v>
      </c>
      <c r="C93" s="37" t="s">
        <v>1</v>
      </c>
      <c r="I93" s="37" t="s">
        <v>170</v>
      </c>
      <c r="J93" s="37" t="s">
        <v>18</v>
      </c>
    </row>
  </sheetData>
  <mergeCells count="94">
    <mergeCell ref="B2:O6"/>
    <mergeCell ref="A7:B8"/>
    <mergeCell ref="B82:C82"/>
    <mergeCell ref="I82:J82"/>
    <mergeCell ref="A27:A28"/>
    <mergeCell ref="A31:A32"/>
    <mergeCell ref="B31:B32"/>
    <mergeCell ref="A11:A12"/>
    <mergeCell ref="B11:B12"/>
    <mergeCell ref="A15:A16"/>
    <mergeCell ref="B15:B16"/>
    <mergeCell ref="A19:A20"/>
    <mergeCell ref="B19:B20"/>
    <mergeCell ref="A10:C10"/>
    <mergeCell ref="B21:B22"/>
    <mergeCell ref="A33:A34"/>
    <mergeCell ref="B33:B34"/>
    <mergeCell ref="A25:A26"/>
    <mergeCell ref="B25:B26"/>
    <mergeCell ref="A29:A30"/>
    <mergeCell ref="B29:B30"/>
    <mergeCell ref="B17:B18"/>
    <mergeCell ref="B13:B14"/>
    <mergeCell ref="A13:A14"/>
    <mergeCell ref="A17:A18"/>
    <mergeCell ref="B27:B28"/>
    <mergeCell ref="A21:A22"/>
    <mergeCell ref="A23:A24"/>
    <mergeCell ref="B23:B24"/>
    <mergeCell ref="H10:J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I21:I22"/>
    <mergeCell ref="H23:H24"/>
    <mergeCell ref="I23:I24"/>
    <mergeCell ref="H25:H26"/>
    <mergeCell ref="I25:I26"/>
    <mergeCell ref="H27:H28"/>
    <mergeCell ref="I27:I28"/>
    <mergeCell ref="H29:H30"/>
    <mergeCell ref="I29:I30"/>
    <mergeCell ref="H31:H32"/>
    <mergeCell ref="I31:I32"/>
    <mergeCell ref="N15:N16"/>
    <mergeCell ref="O15:O16"/>
    <mergeCell ref="N17:N18"/>
    <mergeCell ref="O17:O18"/>
    <mergeCell ref="N19:N20"/>
    <mergeCell ref="O19:O20"/>
    <mergeCell ref="N10:P10"/>
    <mergeCell ref="N11:N12"/>
    <mergeCell ref="O11:O12"/>
    <mergeCell ref="N13:N14"/>
    <mergeCell ref="O13:O14"/>
    <mergeCell ref="O21:O22"/>
    <mergeCell ref="N23:N24"/>
    <mergeCell ref="O23:O24"/>
    <mergeCell ref="N25:N26"/>
    <mergeCell ref="O25:O26"/>
    <mergeCell ref="N21:N22"/>
    <mergeCell ref="N27:N28"/>
    <mergeCell ref="O27:O28"/>
    <mergeCell ref="N29:N30"/>
    <mergeCell ref="O29:O30"/>
    <mergeCell ref="N31:N32"/>
    <mergeCell ref="O31:O32"/>
    <mergeCell ref="N33:N34"/>
    <mergeCell ref="O33:O34"/>
    <mergeCell ref="N35:N36"/>
    <mergeCell ref="O35:O36"/>
    <mergeCell ref="H43:I44"/>
    <mergeCell ref="H33:H34"/>
    <mergeCell ref="I33:I34"/>
    <mergeCell ref="H35:H36"/>
    <mergeCell ref="I35:I36"/>
    <mergeCell ref="H45:I46"/>
    <mergeCell ref="H47:I48"/>
    <mergeCell ref="A38:F38"/>
    <mergeCell ref="J38:O38"/>
    <mergeCell ref="B71:D71"/>
    <mergeCell ref="E72:E75"/>
    <mergeCell ref="I71:K71"/>
    <mergeCell ref="L72:L75"/>
    <mergeCell ref="O70:Q70"/>
    <mergeCell ref="R72:R75"/>
  </mergeCells>
  <phoneticPr fontId="4" type="noConversion"/>
  <pageMargins left="0.7" right="0.7" top="0.75" bottom="0.75" header="0.3" footer="0.3"/>
  <pageSetup paperSiz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F1E8-1C5D-634E-B36F-3E414B759E07}">
  <dimension ref="A2:R89"/>
  <sheetViews>
    <sheetView topLeftCell="A77" zoomScale="91" zoomScaleNormal="70" workbookViewId="0">
      <selection activeCell="B81" sqref="B81"/>
    </sheetView>
  </sheetViews>
  <sheetFormatPr defaultColWidth="11" defaultRowHeight="15.5" x14ac:dyDescent="0.35"/>
  <cols>
    <col min="1" max="1" width="15.5" customWidth="1"/>
    <col min="2" max="2" width="12.5" customWidth="1"/>
    <col min="3" max="3" width="19.1640625" customWidth="1"/>
    <col min="6" max="6" width="12.33203125" customWidth="1"/>
    <col min="7" max="7" width="13.83203125" customWidth="1"/>
    <col min="8" max="8" width="12.83203125" customWidth="1"/>
    <col min="9" max="9" width="18.1640625" customWidth="1"/>
    <col min="10" max="10" width="12.83203125" customWidth="1"/>
    <col min="11" max="11" width="13.6640625" customWidth="1"/>
    <col min="12" max="12" width="12.6640625" customWidth="1"/>
    <col min="15" max="15" width="16.1640625" customWidth="1"/>
    <col min="16" max="16" width="13.33203125" customWidth="1"/>
    <col min="17" max="17" width="13.83203125" customWidth="1"/>
  </cols>
  <sheetData>
    <row r="2" spans="1:17" x14ac:dyDescent="0.35">
      <c r="B2" s="33" t="s">
        <v>177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x14ac:dyDescent="0.3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7" x14ac:dyDescent="0.3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7" x14ac:dyDescent="0.3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x14ac:dyDescent="0.3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7" x14ac:dyDescent="0.35">
      <c r="A7" s="32" t="s">
        <v>111</v>
      </c>
      <c r="B7" s="32"/>
    </row>
    <row r="8" spans="1:17" ht="16.5" x14ac:dyDescent="0.45">
      <c r="A8" s="32"/>
      <c r="B8" s="32"/>
      <c r="D8" s="36" t="s">
        <v>9</v>
      </c>
      <c r="E8" s="36" t="s">
        <v>27</v>
      </c>
      <c r="F8" s="36"/>
      <c r="G8" s="36"/>
      <c r="H8" s="36"/>
      <c r="I8" s="36"/>
    </row>
    <row r="9" spans="1:17" ht="16.5" x14ac:dyDescent="0.45">
      <c r="D9" s="36"/>
      <c r="E9" s="36" t="s">
        <v>112</v>
      </c>
      <c r="F9" s="36"/>
      <c r="G9" s="36"/>
      <c r="H9" s="36"/>
      <c r="I9" s="36" t="s">
        <v>113</v>
      </c>
    </row>
    <row r="10" spans="1:17" ht="16.5" x14ac:dyDescent="0.45">
      <c r="A10" s="93" t="s">
        <v>103</v>
      </c>
      <c r="B10" s="94"/>
      <c r="C10" s="95"/>
      <c r="D10" s="96" t="s">
        <v>7</v>
      </c>
      <c r="E10" s="96" t="s">
        <v>8</v>
      </c>
      <c r="F10" s="36"/>
      <c r="G10" s="93" t="s">
        <v>104</v>
      </c>
      <c r="H10" s="94"/>
      <c r="I10" s="95"/>
      <c r="J10" s="96" t="s">
        <v>7</v>
      </c>
      <c r="K10" s="96" t="s">
        <v>8</v>
      </c>
      <c r="L10" s="36"/>
      <c r="M10" s="93" t="s">
        <v>21</v>
      </c>
      <c r="N10" s="94"/>
      <c r="O10" s="95"/>
      <c r="P10" s="96" t="s">
        <v>7</v>
      </c>
      <c r="Q10" s="96" t="s">
        <v>8</v>
      </c>
    </row>
    <row r="11" spans="1:17" ht="16.5" x14ac:dyDescent="0.45">
      <c r="A11" s="97">
        <v>0.4236111111111111</v>
      </c>
      <c r="B11" s="98" t="s">
        <v>39</v>
      </c>
      <c r="C11" s="60" t="s">
        <v>43</v>
      </c>
      <c r="D11" s="60">
        <v>4</v>
      </c>
      <c r="E11" s="60">
        <v>1</v>
      </c>
      <c r="F11" s="36"/>
      <c r="G11" s="99">
        <v>0.4236111111111111</v>
      </c>
      <c r="H11" s="100" t="s">
        <v>44</v>
      </c>
      <c r="I11" s="90" t="s">
        <v>5</v>
      </c>
      <c r="J11" s="90">
        <v>14</v>
      </c>
      <c r="K11" s="90">
        <v>5</v>
      </c>
      <c r="L11" s="36"/>
      <c r="M11" s="101">
        <v>0.4236111111111111</v>
      </c>
      <c r="N11" s="102" t="s">
        <v>45</v>
      </c>
      <c r="O11" s="86" t="s">
        <v>101</v>
      </c>
      <c r="P11" s="86">
        <v>14</v>
      </c>
      <c r="Q11" s="86">
        <v>5</v>
      </c>
    </row>
    <row r="12" spans="1:17" ht="16.5" x14ac:dyDescent="0.45">
      <c r="A12" s="97"/>
      <c r="B12" s="98"/>
      <c r="C12" s="60" t="s">
        <v>4</v>
      </c>
      <c r="D12" s="60">
        <v>8</v>
      </c>
      <c r="E12" s="60">
        <v>5</v>
      </c>
      <c r="F12" s="36"/>
      <c r="G12" s="99"/>
      <c r="H12" s="100"/>
      <c r="I12" s="90" t="s">
        <v>98</v>
      </c>
      <c r="J12" s="90">
        <v>1</v>
      </c>
      <c r="K12" s="90">
        <v>0</v>
      </c>
      <c r="L12" s="36"/>
      <c r="M12" s="101"/>
      <c r="N12" s="102"/>
      <c r="O12" s="86" t="s">
        <v>17</v>
      </c>
      <c r="P12" s="86">
        <v>0</v>
      </c>
      <c r="Q12" s="86">
        <v>0</v>
      </c>
    </row>
    <row r="13" spans="1:17" ht="16.5" x14ac:dyDescent="0.45">
      <c r="A13" s="103">
        <v>0.4375</v>
      </c>
      <c r="B13" s="104" t="s">
        <v>45</v>
      </c>
      <c r="C13" s="84" t="s">
        <v>0</v>
      </c>
      <c r="D13" s="84">
        <v>6</v>
      </c>
      <c r="E13" s="84">
        <v>5</v>
      </c>
      <c r="F13" s="36"/>
      <c r="G13" s="105">
        <v>0.4375</v>
      </c>
      <c r="H13" s="106" t="s">
        <v>39</v>
      </c>
      <c r="I13" s="107" t="s">
        <v>99</v>
      </c>
      <c r="J13" s="107">
        <v>15</v>
      </c>
      <c r="K13" s="107">
        <v>5</v>
      </c>
      <c r="L13" s="36"/>
      <c r="M13" s="108">
        <v>0.4375</v>
      </c>
      <c r="N13" s="109" t="s">
        <v>44</v>
      </c>
      <c r="O13" s="92" t="s">
        <v>49</v>
      </c>
      <c r="P13" s="92">
        <v>2</v>
      </c>
      <c r="Q13" s="92">
        <v>0</v>
      </c>
    </row>
    <row r="14" spans="1:17" ht="16.5" x14ac:dyDescent="0.45">
      <c r="A14" s="103"/>
      <c r="B14" s="104"/>
      <c r="C14" s="84" t="s">
        <v>6</v>
      </c>
      <c r="D14" s="84">
        <v>2</v>
      </c>
      <c r="E14" s="84">
        <v>0</v>
      </c>
      <c r="F14" s="36"/>
      <c r="G14" s="105"/>
      <c r="H14" s="106"/>
      <c r="I14" s="107" t="s">
        <v>48</v>
      </c>
      <c r="J14" s="107">
        <v>0</v>
      </c>
      <c r="K14" s="107">
        <v>0</v>
      </c>
      <c r="L14" s="36"/>
      <c r="M14" s="108"/>
      <c r="N14" s="109"/>
      <c r="O14" s="92" t="s">
        <v>16</v>
      </c>
      <c r="P14" s="92">
        <v>6</v>
      </c>
      <c r="Q14" s="92">
        <v>5</v>
      </c>
    </row>
    <row r="15" spans="1:17" ht="16.5" x14ac:dyDescent="0.45">
      <c r="A15" s="97">
        <v>0.4513888888888889</v>
      </c>
      <c r="B15" s="98" t="s">
        <v>39</v>
      </c>
      <c r="C15" s="60" t="s">
        <v>18</v>
      </c>
      <c r="D15" s="60">
        <v>7</v>
      </c>
      <c r="E15" s="60">
        <v>5</v>
      </c>
      <c r="F15" s="36"/>
      <c r="G15" s="99">
        <v>0.4513888888888889</v>
      </c>
      <c r="H15" s="100" t="s">
        <v>44</v>
      </c>
      <c r="I15" s="90" t="s">
        <v>14</v>
      </c>
      <c r="J15" s="90">
        <v>4</v>
      </c>
      <c r="K15" s="90">
        <v>3</v>
      </c>
      <c r="L15" s="36"/>
      <c r="M15" s="101">
        <v>0.4513888888888889</v>
      </c>
      <c r="N15" s="102" t="s">
        <v>45</v>
      </c>
      <c r="O15" s="86" t="s">
        <v>102</v>
      </c>
      <c r="P15" s="86">
        <v>9</v>
      </c>
      <c r="Q15" s="86">
        <v>5</v>
      </c>
    </row>
    <row r="16" spans="1:17" ht="16.5" x14ac:dyDescent="0.45">
      <c r="A16" s="97"/>
      <c r="B16" s="98"/>
      <c r="C16" s="60" t="s">
        <v>97</v>
      </c>
      <c r="D16" s="60">
        <v>4</v>
      </c>
      <c r="E16" s="60">
        <v>0</v>
      </c>
      <c r="F16" s="36"/>
      <c r="G16" s="99"/>
      <c r="H16" s="100"/>
      <c r="I16" s="90" t="s">
        <v>40</v>
      </c>
      <c r="J16" s="90">
        <v>4</v>
      </c>
      <c r="K16" s="90">
        <v>3</v>
      </c>
      <c r="L16" s="36"/>
      <c r="M16" s="101"/>
      <c r="N16" s="102"/>
      <c r="O16" s="86" t="s">
        <v>2</v>
      </c>
      <c r="P16" s="86">
        <v>3</v>
      </c>
      <c r="Q16" s="86">
        <v>0</v>
      </c>
    </row>
    <row r="17" spans="1:17" ht="16.5" x14ac:dyDescent="0.45">
      <c r="A17" s="103">
        <v>0.46527777777777773</v>
      </c>
      <c r="B17" s="104" t="s">
        <v>45</v>
      </c>
      <c r="C17" s="84" t="s">
        <v>1</v>
      </c>
      <c r="D17" s="84">
        <v>7</v>
      </c>
      <c r="E17" s="84">
        <v>5</v>
      </c>
      <c r="F17" s="36"/>
      <c r="G17" s="105">
        <v>0.46527777777777773</v>
      </c>
      <c r="H17" s="106" t="s">
        <v>39</v>
      </c>
      <c r="I17" s="107" t="s">
        <v>41</v>
      </c>
      <c r="J17" s="107">
        <v>8</v>
      </c>
      <c r="K17" s="107">
        <v>5</v>
      </c>
      <c r="L17" s="36"/>
      <c r="M17" s="108">
        <v>0.46527777777777773</v>
      </c>
      <c r="N17" s="109" t="s">
        <v>44</v>
      </c>
      <c r="O17" s="92" t="s">
        <v>42</v>
      </c>
      <c r="P17" s="92">
        <v>11</v>
      </c>
      <c r="Q17" s="92">
        <v>5</v>
      </c>
    </row>
    <row r="18" spans="1:17" ht="16.5" x14ac:dyDescent="0.45">
      <c r="A18" s="103"/>
      <c r="B18" s="104"/>
      <c r="C18" s="84" t="s">
        <v>20</v>
      </c>
      <c r="D18" s="84">
        <v>5</v>
      </c>
      <c r="E18" s="84">
        <v>1</v>
      </c>
      <c r="F18" s="36"/>
      <c r="G18" s="105"/>
      <c r="H18" s="106"/>
      <c r="I18" s="107" t="s">
        <v>47</v>
      </c>
      <c r="J18" s="107">
        <v>0</v>
      </c>
      <c r="K18" s="107">
        <v>0</v>
      </c>
      <c r="L18" s="36"/>
      <c r="M18" s="108"/>
      <c r="N18" s="109"/>
      <c r="O18" s="92" t="s">
        <v>15</v>
      </c>
      <c r="P18" s="92">
        <v>0</v>
      </c>
      <c r="Q18" s="92">
        <v>0</v>
      </c>
    </row>
    <row r="19" spans="1:17" ht="16.5" x14ac:dyDescent="0.45">
      <c r="A19" s="97">
        <v>0.47916666666666669</v>
      </c>
      <c r="B19" s="98" t="s">
        <v>39</v>
      </c>
      <c r="C19" s="60" t="s">
        <v>43</v>
      </c>
      <c r="D19" s="60">
        <v>8</v>
      </c>
      <c r="E19" s="60">
        <v>5</v>
      </c>
      <c r="F19" s="36"/>
      <c r="G19" s="99">
        <v>0.47916666666666669</v>
      </c>
      <c r="H19" s="100" t="s">
        <v>44</v>
      </c>
      <c r="I19" s="90" t="s">
        <v>5</v>
      </c>
      <c r="J19" s="90">
        <v>9</v>
      </c>
      <c r="K19" s="90">
        <v>5</v>
      </c>
      <c r="L19" s="36"/>
      <c r="M19" s="101">
        <v>0.47916666666666669</v>
      </c>
      <c r="N19" s="102" t="s">
        <v>45</v>
      </c>
      <c r="O19" s="86" t="s">
        <v>101</v>
      </c>
      <c r="P19" s="86">
        <v>4</v>
      </c>
      <c r="Q19" s="86">
        <v>1</v>
      </c>
    </row>
    <row r="20" spans="1:17" ht="16.5" x14ac:dyDescent="0.45">
      <c r="A20" s="97"/>
      <c r="B20" s="98"/>
      <c r="C20" s="60" t="s">
        <v>18</v>
      </c>
      <c r="D20" s="60">
        <v>2</v>
      </c>
      <c r="E20" s="60">
        <v>0</v>
      </c>
      <c r="F20" s="36"/>
      <c r="G20" s="99"/>
      <c r="H20" s="100"/>
      <c r="I20" s="90" t="s">
        <v>14</v>
      </c>
      <c r="J20" s="90">
        <v>2</v>
      </c>
      <c r="K20" s="90">
        <v>0</v>
      </c>
      <c r="L20" s="36"/>
      <c r="M20" s="101"/>
      <c r="N20" s="102"/>
      <c r="O20" s="86" t="s">
        <v>102</v>
      </c>
      <c r="P20" s="86">
        <v>7</v>
      </c>
      <c r="Q20" s="86">
        <v>5</v>
      </c>
    </row>
    <row r="21" spans="1:17" ht="16.5" x14ac:dyDescent="0.45">
      <c r="A21" s="103">
        <v>0.49305555555555558</v>
      </c>
      <c r="B21" s="104" t="s">
        <v>45</v>
      </c>
      <c r="C21" s="84" t="s">
        <v>0</v>
      </c>
      <c r="D21" s="84">
        <v>3</v>
      </c>
      <c r="E21" s="84">
        <v>0</v>
      </c>
      <c r="F21" s="36"/>
      <c r="G21" s="105">
        <v>0.49305555555555558</v>
      </c>
      <c r="H21" s="106" t="s">
        <v>39</v>
      </c>
      <c r="I21" s="107" t="s">
        <v>99</v>
      </c>
      <c r="J21" s="107">
        <v>15</v>
      </c>
      <c r="K21" s="107">
        <v>5</v>
      </c>
      <c r="L21" s="36"/>
      <c r="M21" s="108">
        <v>0.49305555555555558</v>
      </c>
      <c r="N21" s="109" t="s">
        <v>44</v>
      </c>
      <c r="O21" s="92" t="s">
        <v>49</v>
      </c>
      <c r="P21" s="92">
        <v>0</v>
      </c>
      <c r="Q21" s="92">
        <v>0</v>
      </c>
    </row>
    <row r="22" spans="1:17" ht="16.5" x14ac:dyDescent="0.45">
      <c r="A22" s="103"/>
      <c r="B22" s="104"/>
      <c r="C22" s="84" t="s">
        <v>1</v>
      </c>
      <c r="D22" s="84">
        <v>7</v>
      </c>
      <c r="E22" s="84">
        <v>5</v>
      </c>
      <c r="F22" s="36"/>
      <c r="G22" s="105"/>
      <c r="H22" s="106"/>
      <c r="I22" s="107" t="s">
        <v>41</v>
      </c>
      <c r="J22" s="107">
        <v>1</v>
      </c>
      <c r="K22" s="107">
        <v>0</v>
      </c>
      <c r="L22" s="36"/>
      <c r="M22" s="108"/>
      <c r="N22" s="109"/>
      <c r="O22" s="92" t="s">
        <v>42</v>
      </c>
      <c r="P22" s="92">
        <v>6</v>
      </c>
      <c r="Q22" s="92">
        <v>5</v>
      </c>
    </row>
    <row r="23" spans="1:17" ht="16.5" x14ac:dyDescent="0.45">
      <c r="A23" s="97">
        <v>0.50694444444444442</v>
      </c>
      <c r="B23" s="98" t="s">
        <v>39</v>
      </c>
      <c r="C23" s="60" t="s">
        <v>97</v>
      </c>
      <c r="D23" s="60">
        <v>0</v>
      </c>
      <c r="E23" s="60">
        <v>0</v>
      </c>
      <c r="F23" s="36"/>
      <c r="G23" s="99">
        <v>0.50694444444444442</v>
      </c>
      <c r="H23" s="100" t="s">
        <v>44</v>
      </c>
      <c r="I23" s="90" t="s">
        <v>100</v>
      </c>
      <c r="J23" s="90">
        <v>8</v>
      </c>
      <c r="K23" s="90">
        <v>5</v>
      </c>
      <c r="L23" s="36"/>
      <c r="M23" s="101">
        <v>0.50694444444444442</v>
      </c>
      <c r="N23" s="102" t="s">
        <v>45</v>
      </c>
      <c r="O23" s="86" t="s">
        <v>2</v>
      </c>
      <c r="P23" s="86">
        <v>8</v>
      </c>
      <c r="Q23" s="86">
        <v>5</v>
      </c>
    </row>
    <row r="24" spans="1:17" ht="16.5" x14ac:dyDescent="0.45">
      <c r="A24" s="97"/>
      <c r="B24" s="98"/>
      <c r="C24" s="60" t="s">
        <v>4</v>
      </c>
      <c r="D24" s="60">
        <v>15</v>
      </c>
      <c r="E24" s="60">
        <v>5</v>
      </c>
      <c r="F24" s="36"/>
      <c r="G24" s="99"/>
      <c r="H24" s="100"/>
      <c r="I24" s="90" t="s">
        <v>98</v>
      </c>
      <c r="J24" s="90">
        <v>1</v>
      </c>
      <c r="K24" s="90">
        <v>0</v>
      </c>
      <c r="L24" s="36"/>
      <c r="M24" s="101"/>
      <c r="N24" s="102"/>
      <c r="O24" s="86" t="s">
        <v>17</v>
      </c>
      <c r="P24" s="86">
        <v>0</v>
      </c>
      <c r="Q24" s="86">
        <v>0</v>
      </c>
    </row>
    <row r="25" spans="1:17" ht="16.5" x14ac:dyDescent="0.45">
      <c r="A25" s="103">
        <v>0.52083333333333337</v>
      </c>
      <c r="B25" s="104" t="s">
        <v>45</v>
      </c>
      <c r="C25" s="84" t="s">
        <v>20</v>
      </c>
      <c r="D25" s="84">
        <v>5</v>
      </c>
      <c r="E25" s="84">
        <v>3</v>
      </c>
      <c r="F25" s="36"/>
      <c r="G25" s="105">
        <v>0.52083333333333337</v>
      </c>
      <c r="H25" s="106" t="s">
        <v>39</v>
      </c>
      <c r="I25" s="107" t="s">
        <v>47</v>
      </c>
      <c r="J25" s="107">
        <v>2</v>
      </c>
      <c r="K25" s="107">
        <v>0</v>
      </c>
      <c r="L25" s="36"/>
      <c r="M25" s="108">
        <v>0.52083333333333337</v>
      </c>
      <c r="N25" s="109" t="s">
        <v>44</v>
      </c>
      <c r="O25" s="92" t="s">
        <v>15</v>
      </c>
      <c r="P25" s="92">
        <v>1</v>
      </c>
      <c r="Q25" s="92">
        <v>0</v>
      </c>
    </row>
    <row r="26" spans="1:17" ht="16.5" x14ac:dyDescent="0.45">
      <c r="A26" s="103"/>
      <c r="B26" s="104"/>
      <c r="C26" s="84" t="s">
        <v>6</v>
      </c>
      <c r="D26" s="84">
        <v>5</v>
      </c>
      <c r="E26" s="84">
        <v>3</v>
      </c>
      <c r="F26" s="36"/>
      <c r="G26" s="105"/>
      <c r="H26" s="106"/>
      <c r="I26" s="107" t="s">
        <v>48</v>
      </c>
      <c r="J26" s="107">
        <v>9</v>
      </c>
      <c r="K26" s="107">
        <v>5</v>
      </c>
      <c r="L26" s="36"/>
      <c r="M26" s="108"/>
      <c r="N26" s="109"/>
      <c r="O26" s="92" t="s">
        <v>16</v>
      </c>
      <c r="P26" s="92">
        <v>10</v>
      </c>
      <c r="Q26" s="92">
        <v>5</v>
      </c>
    </row>
    <row r="27" spans="1:17" ht="16.5" x14ac:dyDescent="0.45">
      <c r="A27" s="97">
        <v>0.53472222222222221</v>
      </c>
      <c r="B27" s="98" t="s">
        <v>39</v>
      </c>
      <c r="C27" s="60" t="s">
        <v>43</v>
      </c>
      <c r="D27" s="60">
        <v>5</v>
      </c>
      <c r="E27" s="60">
        <v>5</v>
      </c>
      <c r="F27" s="36"/>
      <c r="G27" s="99">
        <v>0.53472222222222221</v>
      </c>
      <c r="H27" s="100" t="s">
        <v>44</v>
      </c>
      <c r="I27" s="90" t="s">
        <v>5</v>
      </c>
      <c r="J27" s="90">
        <v>7</v>
      </c>
      <c r="K27" s="90">
        <v>5</v>
      </c>
      <c r="L27" s="36"/>
      <c r="M27" s="101">
        <v>0.53472222222222221</v>
      </c>
      <c r="N27" s="102" t="s">
        <v>45</v>
      </c>
      <c r="O27" s="86" t="s">
        <v>101</v>
      </c>
      <c r="P27" s="86">
        <v>4</v>
      </c>
      <c r="Q27" s="86">
        <v>5</v>
      </c>
    </row>
    <row r="28" spans="1:17" ht="16.5" x14ac:dyDescent="0.45">
      <c r="A28" s="97"/>
      <c r="B28" s="98"/>
      <c r="C28" s="60" t="s">
        <v>97</v>
      </c>
      <c r="D28" s="60">
        <v>1</v>
      </c>
      <c r="E28" s="60">
        <v>0</v>
      </c>
      <c r="F28" s="36"/>
      <c r="G28" s="99"/>
      <c r="H28" s="100"/>
      <c r="I28" s="90" t="s">
        <v>40</v>
      </c>
      <c r="J28" s="90">
        <v>3</v>
      </c>
      <c r="K28" s="90">
        <v>0</v>
      </c>
      <c r="L28" s="36"/>
      <c r="M28" s="101"/>
      <c r="N28" s="102"/>
      <c r="O28" s="86" t="s">
        <v>2</v>
      </c>
      <c r="P28" s="86">
        <v>3</v>
      </c>
      <c r="Q28" s="86">
        <v>1</v>
      </c>
    </row>
    <row r="29" spans="1:17" ht="16.5" x14ac:dyDescent="0.45">
      <c r="A29" s="103">
        <v>0.54861111111111105</v>
      </c>
      <c r="B29" s="104" t="s">
        <v>45</v>
      </c>
      <c r="C29" s="84" t="s">
        <v>0</v>
      </c>
      <c r="D29" s="84">
        <v>4</v>
      </c>
      <c r="E29" s="84">
        <v>1</v>
      </c>
      <c r="F29" s="36"/>
      <c r="G29" s="105">
        <v>0.54861111111111105</v>
      </c>
      <c r="H29" s="106" t="s">
        <v>39</v>
      </c>
      <c r="I29" s="107" t="s">
        <v>99</v>
      </c>
      <c r="J29" s="107">
        <v>16</v>
      </c>
      <c r="K29" s="107">
        <v>5</v>
      </c>
      <c r="L29" s="36"/>
      <c r="M29" s="108">
        <v>0.54861111111111105</v>
      </c>
      <c r="N29" s="109" t="s">
        <v>44</v>
      </c>
      <c r="O29" s="92" t="s">
        <v>49</v>
      </c>
      <c r="P29" s="92">
        <v>2</v>
      </c>
      <c r="Q29" s="92">
        <v>3</v>
      </c>
    </row>
    <row r="30" spans="1:17" ht="16.5" x14ac:dyDescent="0.45">
      <c r="A30" s="103"/>
      <c r="B30" s="104"/>
      <c r="C30" s="84" t="s">
        <v>20</v>
      </c>
      <c r="D30" s="84">
        <v>5</v>
      </c>
      <c r="E30" s="84">
        <v>5</v>
      </c>
      <c r="F30" s="36"/>
      <c r="G30" s="105"/>
      <c r="H30" s="106"/>
      <c r="I30" s="107" t="s">
        <v>47</v>
      </c>
      <c r="J30" s="107">
        <v>1</v>
      </c>
      <c r="K30" s="107">
        <v>0</v>
      </c>
      <c r="L30" s="36"/>
      <c r="M30" s="108"/>
      <c r="N30" s="109"/>
      <c r="O30" s="92" t="s">
        <v>15</v>
      </c>
      <c r="P30" s="92">
        <v>2</v>
      </c>
      <c r="Q30" s="92">
        <v>3</v>
      </c>
    </row>
    <row r="31" spans="1:17" ht="16.5" x14ac:dyDescent="0.45">
      <c r="A31" s="97">
        <v>0.5625</v>
      </c>
      <c r="B31" s="98" t="s">
        <v>39</v>
      </c>
      <c r="C31" s="60" t="s">
        <v>18</v>
      </c>
      <c r="D31" s="60">
        <v>0</v>
      </c>
      <c r="E31" s="60">
        <v>0</v>
      </c>
      <c r="F31" s="36"/>
      <c r="G31" s="99">
        <v>0.5625</v>
      </c>
      <c r="H31" s="100" t="s">
        <v>44</v>
      </c>
      <c r="I31" s="90" t="s">
        <v>14</v>
      </c>
      <c r="J31" s="90">
        <v>9</v>
      </c>
      <c r="K31" s="90">
        <v>5</v>
      </c>
      <c r="L31" s="36"/>
      <c r="M31" s="101">
        <v>0.5625</v>
      </c>
      <c r="N31" s="102" t="s">
        <v>45</v>
      </c>
      <c r="O31" s="86" t="s">
        <v>102</v>
      </c>
      <c r="P31" s="86">
        <v>15</v>
      </c>
      <c r="Q31" s="86">
        <v>5</v>
      </c>
    </row>
    <row r="32" spans="1:17" ht="16.5" x14ac:dyDescent="0.45">
      <c r="A32" s="97"/>
      <c r="B32" s="98"/>
      <c r="C32" s="60" t="s">
        <v>4</v>
      </c>
      <c r="D32" s="60">
        <v>16</v>
      </c>
      <c r="E32" s="60">
        <v>5</v>
      </c>
      <c r="F32" s="36"/>
      <c r="G32" s="99"/>
      <c r="H32" s="100"/>
      <c r="I32" s="90" t="s">
        <v>98</v>
      </c>
      <c r="J32" s="90">
        <v>2</v>
      </c>
      <c r="K32" s="90">
        <v>0</v>
      </c>
      <c r="L32" s="36"/>
      <c r="M32" s="101"/>
      <c r="N32" s="102"/>
      <c r="O32" s="86" t="s">
        <v>17</v>
      </c>
      <c r="P32" s="86">
        <v>1</v>
      </c>
      <c r="Q32" s="86">
        <v>0</v>
      </c>
    </row>
    <row r="33" spans="1:17" ht="16.5" x14ac:dyDescent="0.45">
      <c r="A33" s="103">
        <v>0.57638888888888895</v>
      </c>
      <c r="B33" s="104" t="s">
        <v>45</v>
      </c>
      <c r="C33" s="84" t="s">
        <v>1</v>
      </c>
      <c r="D33" s="84">
        <v>8</v>
      </c>
      <c r="E33" s="84">
        <v>5</v>
      </c>
      <c r="F33" s="36"/>
      <c r="G33" s="105">
        <v>0.57638888888888895</v>
      </c>
      <c r="H33" s="106" t="s">
        <v>39</v>
      </c>
      <c r="I33" s="107" t="s">
        <v>41</v>
      </c>
      <c r="J33" s="107">
        <v>13</v>
      </c>
      <c r="K33" s="107">
        <v>5</v>
      </c>
      <c r="L33" s="36"/>
      <c r="M33" s="108">
        <v>0.57638888888888895</v>
      </c>
      <c r="N33" s="109" t="s">
        <v>44</v>
      </c>
      <c r="O33" s="92" t="s">
        <v>42</v>
      </c>
      <c r="P33" s="92">
        <v>7</v>
      </c>
      <c r="Q33" s="92">
        <v>5</v>
      </c>
    </row>
    <row r="34" spans="1:17" ht="16.5" x14ac:dyDescent="0.45">
      <c r="A34" s="103"/>
      <c r="B34" s="104"/>
      <c r="C34" s="84" t="s">
        <v>6</v>
      </c>
      <c r="D34" s="84">
        <v>3</v>
      </c>
      <c r="E34" s="84">
        <v>0</v>
      </c>
      <c r="F34" s="36"/>
      <c r="G34" s="105"/>
      <c r="H34" s="106"/>
      <c r="I34" s="107" t="s">
        <v>48</v>
      </c>
      <c r="J34" s="107">
        <v>0</v>
      </c>
      <c r="K34" s="107">
        <v>0</v>
      </c>
      <c r="L34" s="36"/>
      <c r="M34" s="108"/>
      <c r="N34" s="109"/>
      <c r="O34" s="92" t="s">
        <v>16</v>
      </c>
      <c r="P34" s="92">
        <v>4</v>
      </c>
      <c r="Q34" s="92">
        <v>1</v>
      </c>
    </row>
    <row r="36" spans="1:17" ht="16" thickBot="1" x14ac:dyDescent="0.4"/>
    <row r="37" spans="1:17" ht="17" thickBot="1" x14ac:dyDescent="0.5">
      <c r="A37" s="68" t="s">
        <v>56</v>
      </c>
      <c r="B37" s="69"/>
      <c r="C37" s="69"/>
      <c r="D37" s="69"/>
      <c r="E37" s="69"/>
      <c r="F37" s="70"/>
      <c r="G37" s="36"/>
      <c r="H37" s="36"/>
      <c r="I37" s="71" t="s">
        <v>57</v>
      </c>
      <c r="J37" s="72"/>
      <c r="K37" s="72"/>
      <c r="L37" s="72"/>
      <c r="M37" s="72"/>
      <c r="N37" s="73"/>
    </row>
    <row r="38" spans="1:17" ht="16.5" x14ac:dyDescent="0.4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7" ht="16.5" x14ac:dyDescent="0.45">
      <c r="A39" s="74" t="s">
        <v>39</v>
      </c>
      <c r="B39" s="60" t="s">
        <v>8</v>
      </c>
      <c r="C39" s="60" t="s">
        <v>10</v>
      </c>
      <c r="D39" s="60" t="s">
        <v>11</v>
      </c>
      <c r="E39" s="60" t="s">
        <v>12</v>
      </c>
      <c r="F39" s="60" t="s">
        <v>36</v>
      </c>
      <c r="G39" s="36"/>
      <c r="H39" s="36"/>
      <c r="I39" s="75" t="s">
        <v>39</v>
      </c>
      <c r="J39" s="63" t="s">
        <v>8</v>
      </c>
      <c r="K39" s="63" t="s">
        <v>10</v>
      </c>
      <c r="L39" s="63" t="s">
        <v>11</v>
      </c>
      <c r="M39" s="63" t="s">
        <v>12</v>
      </c>
      <c r="N39" s="63" t="s">
        <v>36</v>
      </c>
    </row>
    <row r="40" spans="1:17" ht="16.5" x14ac:dyDescent="0.45">
      <c r="A40" s="35" t="s">
        <v>43</v>
      </c>
      <c r="B40" s="35">
        <f>E11+E19+E27</f>
        <v>11</v>
      </c>
      <c r="C40" s="35">
        <f>D11+D19+D27</f>
        <v>17</v>
      </c>
      <c r="D40" s="35">
        <f>D12+D20+D28</f>
        <v>11</v>
      </c>
      <c r="E40" s="35">
        <f>C40-D40</f>
        <v>6</v>
      </c>
      <c r="F40" s="76">
        <v>2</v>
      </c>
      <c r="G40" s="36"/>
      <c r="H40" s="36"/>
      <c r="I40" s="35" t="s">
        <v>99</v>
      </c>
      <c r="J40" s="35">
        <v>15</v>
      </c>
      <c r="K40" s="35">
        <f>J13+J21+J29</f>
        <v>46</v>
      </c>
      <c r="L40" s="35">
        <f>J14+J22+J30</f>
        <v>2</v>
      </c>
      <c r="M40" s="35">
        <f>K40-L40</f>
        <v>44</v>
      </c>
      <c r="N40" s="76">
        <v>1</v>
      </c>
    </row>
    <row r="41" spans="1:17" ht="17" thickBot="1" x14ac:dyDescent="0.5">
      <c r="A41" s="35" t="s">
        <v>18</v>
      </c>
      <c r="B41" s="35">
        <f>E15+E20+E31</f>
        <v>5</v>
      </c>
      <c r="C41" s="35">
        <f>D15+D20+D31</f>
        <v>9</v>
      </c>
      <c r="D41" s="35">
        <f>D16+D19+D32</f>
        <v>28</v>
      </c>
      <c r="E41" s="35">
        <f t="shared" ref="E41:E43" si="0">C41-D41</f>
        <v>-19</v>
      </c>
      <c r="F41" s="76">
        <v>3</v>
      </c>
      <c r="G41" s="36"/>
      <c r="H41" s="36"/>
      <c r="I41" s="35" t="s">
        <v>41</v>
      </c>
      <c r="J41" s="35">
        <f>K17+K22+K33</f>
        <v>10</v>
      </c>
      <c r="K41" s="35">
        <f>J17+J22+J33</f>
        <v>22</v>
      </c>
      <c r="L41" s="35">
        <f>J18+J21+J34</f>
        <v>15</v>
      </c>
      <c r="M41" s="35">
        <f t="shared" ref="M41:M43" si="1">K41-L41</f>
        <v>7</v>
      </c>
      <c r="N41" s="76">
        <v>2</v>
      </c>
    </row>
    <row r="42" spans="1:17" ht="17" thickBot="1" x14ac:dyDescent="0.5">
      <c r="A42" s="35" t="s">
        <v>97</v>
      </c>
      <c r="B42" s="35">
        <f>E16+E23+E28</f>
        <v>0</v>
      </c>
      <c r="C42" s="35">
        <f>D16+D23+D28</f>
        <v>5</v>
      </c>
      <c r="D42" s="35">
        <f>D15+D24+D27</f>
        <v>27</v>
      </c>
      <c r="E42" s="35">
        <f t="shared" si="0"/>
        <v>-22</v>
      </c>
      <c r="F42" s="76">
        <v>4</v>
      </c>
      <c r="G42" s="77" t="s">
        <v>24</v>
      </c>
      <c r="H42" s="78"/>
      <c r="I42" s="35" t="s">
        <v>47</v>
      </c>
      <c r="J42" s="35">
        <f>K18+K25+K30</f>
        <v>0</v>
      </c>
      <c r="K42" s="35">
        <f>J18+J25+J30</f>
        <v>3</v>
      </c>
      <c r="L42" s="35">
        <f>J17+J26+J29</f>
        <v>33</v>
      </c>
      <c r="M42" s="35">
        <f t="shared" si="1"/>
        <v>-30</v>
      </c>
      <c r="N42" s="76">
        <v>4</v>
      </c>
    </row>
    <row r="43" spans="1:17" ht="16.5" x14ac:dyDescent="0.45">
      <c r="A43" s="35" t="s">
        <v>4</v>
      </c>
      <c r="B43" s="35">
        <f>E12+E24+E32</f>
        <v>15</v>
      </c>
      <c r="C43" s="35">
        <f>D12+D24+D32</f>
        <v>39</v>
      </c>
      <c r="D43" s="35">
        <f>D11+D23+D31</f>
        <v>4</v>
      </c>
      <c r="E43" s="35">
        <f t="shared" si="0"/>
        <v>35</v>
      </c>
      <c r="F43" s="76">
        <v>1</v>
      </c>
      <c r="G43" s="79" t="s">
        <v>25</v>
      </c>
      <c r="H43" s="80"/>
      <c r="I43" s="35" t="s">
        <v>48</v>
      </c>
      <c r="J43" s="35">
        <f>K14+K26+K34</f>
        <v>5</v>
      </c>
      <c r="K43" s="35">
        <f>J14+J26+J34</f>
        <v>9</v>
      </c>
      <c r="L43" s="35">
        <f>J13+J25+J33</f>
        <v>30</v>
      </c>
      <c r="M43" s="35">
        <f t="shared" si="1"/>
        <v>-21</v>
      </c>
      <c r="N43" s="76">
        <v>3</v>
      </c>
    </row>
    <row r="44" spans="1:17" ht="16.5" x14ac:dyDescent="0.45">
      <c r="A44" s="36"/>
      <c r="B44" s="36"/>
      <c r="C44" s="36"/>
      <c r="D44" s="36"/>
      <c r="E44" s="36"/>
      <c r="F44" s="36"/>
      <c r="G44" s="81"/>
      <c r="H44" s="82"/>
      <c r="I44" s="36"/>
      <c r="J44" s="36"/>
      <c r="K44" s="36"/>
      <c r="L44" s="36"/>
      <c r="M44" s="36"/>
      <c r="N44" s="36"/>
    </row>
    <row r="45" spans="1:17" ht="16.5" x14ac:dyDescent="0.45">
      <c r="A45" s="83" t="s">
        <v>45</v>
      </c>
      <c r="B45" s="84" t="s">
        <v>8</v>
      </c>
      <c r="C45" s="84" t="s">
        <v>10</v>
      </c>
      <c r="D45" s="84" t="s">
        <v>11</v>
      </c>
      <c r="E45" s="84" t="s">
        <v>12</v>
      </c>
      <c r="F45" s="84" t="s">
        <v>36</v>
      </c>
      <c r="G45" s="81" t="s">
        <v>26</v>
      </c>
      <c r="H45" s="82"/>
      <c r="I45" s="85" t="s">
        <v>45</v>
      </c>
      <c r="J45" s="86" t="s">
        <v>8</v>
      </c>
      <c r="K45" s="86" t="s">
        <v>10</v>
      </c>
      <c r="L45" s="86" t="s">
        <v>11</v>
      </c>
      <c r="M45" s="86" t="s">
        <v>12</v>
      </c>
      <c r="N45" s="86" t="s">
        <v>36</v>
      </c>
    </row>
    <row r="46" spans="1:17" ht="16.5" x14ac:dyDescent="0.45">
      <c r="A46" s="35" t="s">
        <v>0</v>
      </c>
      <c r="B46" s="35">
        <f>E13+E21+E29</f>
        <v>6</v>
      </c>
      <c r="C46" s="35">
        <f>D13+D21+D29</f>
        <v>13</v>
      </c>
      <c r="D46" s="35">
        <f>D14+D22+D30</f>
        <v>14</v>
      </c>
      <c r="E46" s="35">
        <f>C46-D46</f>
        <v>-1</v>
      </c>
      <c r="F46" s="76">
        <v>3</v>
      </c>
      <c r="G46" s="81"/>
      <c r="H46" s="82"/>
      <c r="I46" s="35" t="s">
        <v>101</v>
      </c>
      <c r="J46" s="35">
        <f>Q11+Q19+Q27</f>
        <v>11</v>
      </c>
      <c r="K46" s="35">
        <f>P11+P19+P27</f>
        <v>22</v>
      </c>
      <c r="L46" s="35">
        <f>P12+P20+P28</f>
        <v>10</v>
      </c>
      <c r="M46" s="35">
        <f>K46-L46</f>
        <v>12</v>
      </c>
      <c r="N46" s="76">
        <v>2</v>
      </c>
    </row>
    <row r="47" spans="1:17" ht="16.5" x14ac:dyDescent="0.45">
      <c r="A47" s="35" t="s">
        <v>1</v>
      </c>
      <c r="B47" s="35">
        <f>E17+E22+E33</f>
        <v>15</v>
      </c>
      <c r="C47" s="35">
        <f>D17+D22+D33</f>
        <v>22</v>
      </c>
      <c r="D47" s="35">
        <f>D18+D21+D34</f>
        <v>11</v>
      </c>
      <c r="E47" s="35">
        <f t="shared" ref="E47:E48" si="2">C47-D47</f>
        <v>11</v>
      </c>
      <c r="F47" s="76">
        <v>1</v>
      </c>
      <c r="G47" s="81" t="s">
        <v>28</v>
      </c>
      <c r="H47" s="82"/>
      <c r="I47" s="35" t="s">
        <v>22</v>
      </c>
      <c r="J47" s="35">
        <f>Q15+Q31+Q20</f>
        <v>15</v>
      </c>
      <c r="K47" s="35">
        <f>P15+P20+P31</f>
        <v>31</v>
      </c>
      <c r="L47" s="35">
        <f>P16+P19+P32</f>
        <v>8</v>
      </c>
      <c r="M47" s="35">
        <f t="shared" ref="M47:M48" si="3">K47-L47</f>
        <v>23</v>
      </c>
      <c r="N47" s="76">
        <v>1</v>
      </c>
    </row>
    <row r="48" spans="1:17" ht="16.5" x14ac:dyDescent="0.45">
      <c r="A48" s="35" t="s">
        <v>20</v>
      </c>
      <c r="B48" s="35">
        <f>E18+E25+E30</f>
        <v>9</v>
      </c>
      <c r="C48" s="35">
        <f>D18+D25+D30</f>
        <v>15</v>
      </c>
      <c r="D48" s="35">
        <f>D17+D26+D29</f>
        <v>16</v>
      </c>
      <c r="E48" s="35">
        <f t="shared" si="2"/>
        <v>-1</v>
      </c>
      <c r="F48" s="76">
        <v>2</v>
      </c>
      <c r="G48" s="81"/>
      <c r="H48" s="82"/>
      <c r="I48" s="35" t="s">
        <v>2</v>
      </c>
      <c r="J48" s="35">
        <f>Q16+Q23+Q28</f>
        <v>6</v>
      </c>
      <c r="K48" s="35">
        <f>P16+P23+P28</f>
        <v>14</v>
      </c>
      <c r="L48" s="35">
        <f>P15+P24+P27</f>
        <v>13</v>
      </c>
      <c r="M48" s="35">
        <f t="shared" si="3"/>
        <v>1</v>
      </c>
      <c r="N48" s="76">
        <v>3</v>
      </c>
    </row>
    <row r="49" spans="1:17" ht="17" thickBot="1" x14ac:dyDescent="0.5">
      <c r="A49" s="35" t="s">
        <v>6</v>
      </c>
      <c r="B49" s="35">
        <f>E14+E26+E34</f>
        <v>3</v>
      </c>
      <c r="C49" s="35">
        <f>D14+D26+D34</f>
        <v>10</v>
      </c>
      <c r="D49" s="35">
        <f>D13+D25+D33</f>
        <v>19</v>
      </c>
      <c r="E49" s="35">
        <f>C49-D49</f>
        <v>-9</v>
      </c>
      <c r="F49" s="76">
        <v>4</v>
      </c>
      <c r="G49" s="87" t="s">
        <v>29</v>
      </c>
      <c r="H49" s="88"/>
      <c r="I49" s="35" t="s">
        <v>17</v>
      </c>
      <c r="J49" s="35">
        <f>Q12+Q24+Q32</f>
        <v>0</v>
      </c>
      <c r="K49" s="35">
        <f>P32+P24+P12</f>
        <v>1</v>
      </c>
      <c r="L49" s="35">
        <f>P11++P23+P31</f>
        <v>37</v>
      </c>
      <c r="M49" s="35">
        <f>K49-L49</f>
        <v>-36</v>
      </c>
      <c r="N49" s="76">
        <v>4</v>
      </c>
    </row>
    <row r="50" spans="1:17" ht="16.5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7" ht="16.5" x14ac:dyDescent="0.45">
      <c r="A51" s="89" t="s">
        <v>44</v>
      </c>
      <c r="B51" s="90" t="s">
        <v>8</v>
      </c>
      <c r="C51" s="90" t="s">
        <v>10</v>
      </c>
      <c r="D51" s="90" t="s">
        <v>11</v>
      </c>
      <c r="E51" s="90" t="s">
        <v>12</v>
      </c>
      <c r="F51" s="90" t="s">
        <v>36</v>
      </c>
      <c r="G51" s="36"/>
      <c r="H51" s="36"/>
      <c r="I51" s="91" t="s">
        <v>44</v>
      </c>
      <c r="J51" s="92" t="s">
        <v>8</v>
      </c>
      <c r="K51" s="92" t="s">
        <v>10</v>
      </c>
      <c r="L51" s="92" t="s">
        <v>11</v>
      </c>
      <c r="M51" s="92" t="s">
        <v>12</v>
      </c>
      <c r="N51" s="92" t="s">
        <v>36</v>
      </c>
    </row>
    <row r="52" spans="1:17" ht="16.5" x14ac:dyDescent="0.45">
      <c r="A52" s="35" t="s">
        <v>5</v>
      </c>
      <c r="B52" s="35">
        <f>K11+K19+K27</f>
        <v>15</v>
      </c>
      <c r="C52" s="35">
        <f>J11+J19+J27</f>
        <v>30</v>
      </c>
      <c r="D52" s="35">
        <f>J12+J20+J28</f>
        <v>6</v>
      </c>
      <c r="E52" s="35">
        <f>C52-D52</f>
        <v>24</v>
      </c>
      <c r="F52" s="76">
        <v>1</v>
      </c>
      <c r="G52" s="36"/>
      <c r="H52" s="36"/>
      <c r="I52" s="35" t="s">
        <v>49</v>
      </c>
      <c r="J52" s="35">
        <f>Q14+Q21+Q29</f>
        <v>8</v>
      </c>
      <c r="K52" s="35">
        <f>P13+P21+P29</f>
        <v>4</v>
      </c>
      <c r="L52" s="35">
        <f>P14+P22+P30</f>
        <v>14</v>
      </c>
      <c r="M52" s="35">
        <f>K52-L52</f>
        <v>-10</v>
      </c>
      <c r="N52" s="76">
        <v>3</v>
      </c>
    </row>
    <row r="53" spans="1:17" ht="16.5" x14ac:dyDescent="0.45">
      <c r="A53" s="35" t="s">
        <v>14</v>
      </c>
      <c r="B53" s="35">
        <f>K15+K20+K31</f>
        <v>8</v>
      </c>
      <c r="C53" s="35">
        <f>J15+J20+J31</f>
        <v>15</v>
      </c>
      <c r="D53" s="35">
        <f>J16+J19+J32</f>
        <v>15</v>
      </c>
      <c r="E53" s="35">
        <f t="shared" ref="E53:E54" si="4">C53-D53</f>
        <v>0</v>
      </c>
      <c r="F53" s="76">
        <v>3</v>
      </c>
      <c r="G53" s="36"/>
      <c r="H53" s="36"/>
      <c r="I53" s="35" t="s">
        <v>42</v>
      </c>
      <c r="J53" s="35">
        <f>Q17+Q22+Q33</f>
        <v>15</v>
      </c>
      <c r="K53" s="35">
        <f>P17+P22+P33</f>
        <v>24</v>
      </c>
      <c r="L53" s="35">
        <f>P34+P18+P21</f>
        <v>4</v>
      </c>
      <c r="M53" s="35">
        <f t="shared" ref="M53:M54" si="5">K53-L53</f>
        <v>20</v>
      </c>
      <c r="N53" s="76">
        <v>1</v>
      </c>
    </row>
    <row r="54" spans="1:17" ht="16.5" x14ac:dyDescent="0.45">
      <c r="A54" s="35" t="s">
        <v>40</v>
      </c>
      <c r="B54" s="35">
        <f>K16+K23+K28</f>
        <v>8</v>
      </c>
      <c r="C54" s="35">
        <f>J16+J23+J28</f>
        <v>15</v>
      </c>
      <c r="D54" s="35">
        <f>J15+J24+J27</f>
        <v>12</v>
      </c>
      <c r="E54" s="35">
        <f t="shared" si="4"/>
        <v>3</v>
      </c>
      <c r="F54" s="76">
        <v>2</v>
      </c>
      <c r="G54" s="36"/>
      <c r="H54" s="36"/>
      <c r="I54" s="35" t="s">
        <v>15</v>
      </c>
      <c r="J54" s="35">
        <f>Q18+Q25+Q30</f>
        <v>3</v>
      </c>
      <c r="K54" s="35">
        <f>P18+P25+P30</f>
        <v>3</v>
      </c>
      <c r="L54" s="35">
        <f>P29+P26+P17</f>
        <v>23</v>
      </c>
      <c r="M54" s="35">
        <f t="shared" si="5"/>
        <v>-20</v>
      </c>
      <c r="N54" s="76">
        <v>4</v>
      </c>
    </row>
    <row r="55" spans="1:17" ht="16.5" x14ac:dyDescent="0.45">
      <c r="A55" s="35" t="s">
        <v>98</v>
      </c>
      <c r="B55" s="35">
        <f>K12+K24+K32</f>
        <v>0</v>
      </c>
      <c r="C55" s="35">
        <f>J12+J24+J32</f>
        <v>4</v>
      </c>
      <c r="D55" s="35">
        <f>J11+J23+J31</f>
        <v>31</v>
      </c>
      <c r="E55" s="35">
        <f>C55-D55</f>
        <v>-27</v>
      </c>
      <c r="F55" s="76">
        <v>4</v>
      </c>
      <c r="G55" s="36"/>
      <c r="H55" s="36"/>
      <c r="I55" s="35" t="s">
        <v>16</v>
      </c>
      <c r="J55" s="35">
        <f>Q14+Q26+Q34</f>
        <v>11</v>
      </c>
      <c r="K55" s="35">
        <f>P14+P26+P34</f>
        <v>20</v>
      </c>
      <c r="L55" s="35">
        <f>P33+P25+P13</f>
        <v>10</v>
      </c>
      <c r="M55" s="35">
        <f>K55-L55</f>
        <v>10</v>
      </c>
      <c r="N55" s="76">
        <v>2</v>
      </c>
    </row>
    <row r="56" spans="1:17" ht="16.5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7" ht="16.5" x14ac:dyDescent="0.45">
      <c r="A57" s="56" t="s">
        <v>33</v>
      </c>
      <c r="B57" s="35"/>
      <c r="C57" s="35"/>
      <c r="D57" s="35"/>
      <c r="E57" s="36"/>
      <c r="F57" s="36"/>
      <c r="G57" s="57" t="s">
        <v>35</v>
      </c>
      <c r="H57" s="35"/>
      <c r="I57" s="35"/>
      <c r="J57" s="35"/>
      <c r="N57" s="5" t="s">
        <v>87</v>
      </c>
      <c r="O57" s="1"/>
      <c r="P57" s="1"/>
      <c r="Q57" s="1"/>
    </row>
    <row r="58" spans="1:17" ht="16.5" x14ac:dyDescent="0.45">
      <c r="A58" s="58" t="s">
        <v>30</v>
      </c>
      <c r="B58" s="37" t="s">
        <v>58</v>
      </c>
      <c r="C58" s="59" t="s">
        <v>4</v>
      </c>
      <c r="D58" s="60" t="s">
        <v>38</v>
      </c>
      <c r="E58" s="36"/>
      <c r="F58" s="36"/>
      <c r="G58" s="61" t="s">
        <v>79</v>
      </c>
      <c r="H58" s="37" t="s">
        <v>71</v>
      </c>
      <c r="I58" s="62" t="s">
        <v>18</v>
      </c>
      <c r="J58" s="60" t="s">
        <v>38</v>
      </c>
      <c r="N58" s="4" t="s">
        <v>53</v>
      </c>
      <c r="O58" s="12" t="s">
        <v>88</v>
      </c>
      <c r="P58" s="3" t="s">
        <v>121</v>
      </c>
      <c r="Q58" s="17" t="s">
        <v>86</v>
      </c>
    </row>
    <row r="59" spans="1:17" ht="16.5" x14ac:dyDescent="0.45">
      <c r="A59" s="58" t="s">
        <v>80</v>
      </c>
      <c r="B59" s="37" t="s">
        <v>59</v>
      </c>
      <c r="C59" s="59" t="s">
        <v>5</v>
      </c>
      <c r="D59" s="60" t="s">
        <v>38</v>
      </c>
      <c r="E59" s="36"/>
      <c r="F59" s="36"/>
      <c r="G59" s="61" t="s">
        <v>82</v>
      </c>
      <c r="H59" s="37" t="s">
        <v>72</v>
      </c>
      <c r="I59" s="62" t="s">
        <v>6</v>
      </c>
      <c r="J59" s="60" t="s">
        <v>38</v>
      </c>
      <c r="N59" s="4" t="s">
        <v>54</v>
      </c>
      <c r="O59" s="12" t="s">
        <v>89</v>
      </c>
      <c r="P59" s="3" t="s">
        <v>41</v>
      </c>
      <c r="Q59" s="17" t="s">
        <v>86</v>
      </c>
    </row>
    <row r="60" spans="1:17" ht="16.5" x14ac:dyDescent="0.45">
      <c r="A60" s="58" t="s">
        <v>52</v>
      </c>
      <c r="B60" s="37" t="s">
        <v>60</v>
      </c>
      <c r="C60" s="59" t="s">
        <v>1</v>
      </c>
      <c r="D60" s="60" t="s">
        <v>38</v>
      </c>
      <c r="E60" s="36"/>
      <c r="F60" s="36"/>
      <c r="G60" s="61" t="s">
        <v>83</v>
      </c>
      <c r="H60" s="37" t="s">
        <v>73</v>
      </c>
      <c r="I60" s="62" t="s">
        <v>97</v>
      </c>
      <c r="J60" s="60" t="s">
        <v>38</v>
      </c>
      <c r="N60" s="4" t="s">
        <v>32</v>
      </c>
      <c r="O60" s="12" t="s">
        <v>90</v>
      </c>
      <c r="P60" s="3" t="s">
        <v>49</v>
      </c>
      <c r="Q60" s="17" t="s">
        <v>86</v>
      </c>
    </row>
    <row r="61" spans="1:17" ht="16.5" x14ac:dyDescent="0.45">
      <c r="A61" s="58" t="s">
        <v>31</v>
      </c>
      <c r="B61" s="37" t="s">
        <v>61</v>
      </c>
      <c r="C61" s="59" t="s">
        <v>43</v>
      </c>
      <c r="D61" s="60" t="s">
        <v>38</v>
      </c>
      <c r="E61" s="36"/>
      <c r="F61" s="36"/>
      <c r="G61" s="61" t="s">
        <v>81</v>
      </c>
      <c r="H61" s="37" t="s">
        <v>74</v>
      </c>
      <c r="I61" s="62" t="s">
        <v>120</v>
      </c>
      <c r="J61" s="60" t="s">
        <v>38</v>
      </c>
      <c r="N61" s="4" t="s">
        <v>55</v>
      </c>
      <c r="O61" s="12" t="s">
        <v>91</v>
      </c>
      <c r="P61" s="3" t="s">
        <v>2</v>
      </c>
      <c r="Q61" s="17" t="s">
        <v>86</v>
      </c>
    </row>
    <row r="62" spans="1:17" ht="16.5" x14ac:dyDescent="0.45">
      <c r="A62" s="58" t="s">
        <v>53</v>
      </c>
      <c r="B62" s="37" t="s">
        <v>62</v>
      </c>
      <c r="C62" s="59" t="s">
        <v>20</v>
      </c>
      <c r="D62" s="60" t="s">
        <v>38</v>
      </c>
      <c r="E62" s="36"/>
      <c r="F62" s="36"/>
      <c r="G62" s="61" t="s">
        <v>30</v>
      </c>
      <c r="H62" s="37" t="s">
        <v>75</v>
      </c>
      <c r="I62" s="62" t="s">
        <v>99</v>
      </c>
      <c r="J62" s="63" t="s">
        <v>86</v>
      </c>
      <c r="N62" s="4" t="s">
        <v>79</v>
      </c>
      <c r="O62" s="12" t="s">
        <v>92</v>
      </c>
      <c r="P62" s="3" t="s">
        <v>48</v>
      </c>
      <c r="Q62" s="17" t="s">
        <v>86</v>
      </c>
    </row>
    <row r="63" spans="1:17" ht="16.5" x14ac:dyDescent="0.45">
      <c r="A63" s="58" t="s">
        <v>54</v>
      </c>
      <c r="B63" s="37" t="s">
        <v>63</v>
      </c>
      <c r="C63" s="59" t="s">
        <v>119</v>
      </c>
      <c r="D63" s="60" t="s">
        <v>38</v>
      </c>
      <c r="E63" s="36"/>
      <c r="F63" s="36"/>
      <c r="G63" s="61" t="s">
        <v>84</v>
      </c>
      <c r="H63" s="37" t="s">
        <v>76</v>
      </c>
      <c r="I63" s="62" t="s">
        <v>22</v>
      </c>
      <c r="J63" s="63" t="s">
        <v>86</v>
      </c>
      <c r="N63" s="4" t="s">
        <v>34</v>
      </c>
      <c r="O63" s="12" t="s">
        <v>93</v>
      </c>
      <c r="P63" s="3" t="s">
        <v>15</v>
      </c>
      <c r="Q63" s="17" t="s">
        <v>86</v>
      </c>
    </row>
    <row r="64" spans="1:17" ht="16.5" x14ac:dyDescent="0.45">
      <c r="A64" s="58" t="s">
        <v>32</v>
      </c>
      <c r="B64" s="37" t="s">
        <v>64</v>
      </c>
      <c r="C64" s="59" t="s">
        <v>14</v>
      </c>
      <c r="D64" s="60" t="s">
        <v>38</v>
      </c>
      <c r="E64" s="36"/>
      <c r="F64" s="36"/>
      <c r="G64" s="61" t="s">
        <v>85</v>
      </c>
      <c r="H64" s="37" t="s">
        <v>77</v>
      </c>
      <c r="I64" s="62" t="s">
        <v>42</v>
      </c>
      <c r="J64" s="63" t="s">
        <v>86</v>
      </c>
      <c r="N64" s="4" t="s">
        <v>96</v>
      </c>
      <c r="O64" s="12" t="s">
        <v>94</v>
      </c>
      <c r="P64" s="3" t="s">
        <v>47</v>
      </c>
      <c r="Q64" s="17" t="s">
        <v>86</v>
      </c>
    </row>
    <row r="65" spans="1:18" ht="16.5" x14ac:dyDescent="0.45">
      <c r="A65" s="64" t="s">
        <v>55</v>
      </c>
      <c r="B65" s="38" t="s">
        <v>65</v>
      </c>
      <c r="C65" s="65" t="s">
        <v>0</v>
      </c>
      <c r="D65" s="60" t="s">
        <v>38</v>
      </c>
      <c r="E65" s="36"/>
      <c r="F65" s="36"/>
      <c r="G65" s="66" t="s">
        <v>31</v>
      </c>
      <c r="H65" s="38" t="s">
        <v>78</v>
      </c>
      <c r="I65" s="67" t="s">
        <v>101</v>
      </c>
      <c r="J65" s="63" t="s">
        <v>86</v>
      </c>
      <c r="N65" s="18" t="s">
        <v>105</v>
      </c>
      <c r="O65" s="2" t="s">
        <v>95</v>
      </c>
      <c r="P65" s="19" t="s">
        <v>122</v>
      </c>
      <c r="Q65" s="17" t="s">
        <v>86</v>
      </c>
    </row>
    <row r="66" spans="1:18" x14ac:dyDescent="0.35">
      <c r="A66" s="6"/>
      <c r="B66" s="7"/>
      <c r="C66" s="8"/>
      <c r="G66" s="6"/>
      <c r="H66" s="7"/>
      <c r="I66" s="8"/>
      <c r="N66" s="6"/>
      <c r="O66" s="7"/>
      <c r="P66" s="8"/>
    </row>
    <row r="68" spans="1:18" ht="16.5" x14ac:dyDescent="0.45">
      <c r="A68" s="45" t="s">
        <v>66</v>
      </c>
      <c r="B68" s="46" t="s">
        <v>107</v>
      </c>
      <c r="C68" s="47"/>
      <c r="D68" s="48"/>
      <c r="E68" s="36"/>
      <c r="F68" s="36"/>
      <c r="G68" s="45" t="s">
        <v>66</v>
      </c>
      <c r="H68" s="46" t="s">
        <v>108</v>
      </c>
      <c r="I68" s="47"/>
      <c r="J68" s="48"/>
      <c r="K68" s="36"/>
      <c r="N68" s="13" t="s">
        <v>66</v>
      </c>
      <c r="O68" s="28" t="s">
        <v>109</v>
      </c>
      <c r="P68" s="29"/>
      <c r="Q68" s="30"/>
    </row>
    <row r="69" spans="1:18" ht="35" customHeight="1" x14ac:dyDescent="0.45">
      <c r="A69" s="49" t="s">
        <v>114</v>
      </c>
      <c r="B69" s="50" t="str">
        <f>C58</f>
        <v>Nottingham</v>
      </c>
      <c r="C69" s="40" t="s">
        <v>127</v>
      </c>
      <c r="D69" s="41" t="str">
        <f>C65</f>
        <v>Cardiff</v>
      </c>
      <c r="E69" s="55" t="s">
        <v>69</v>
      </c>
      <c r="F69" s="36"/>
      <c r="G69" s="49" t="s">
        <v>114</v>
      </c>
      <c r="H69" s="52" t="str">
        <f>I58</f>
        <v>Liverpool</v>
      </c>
      <c r="I69" s="53" t="s">
        <v>129</v>
      </c>
      <c r="J69" s="54" t="str">
        <f>I65</f>
        <v>Glasgow</v>
      </c>
      <c r="K69" s="55" t="s">
        <v>69</v>
      </c>
      <c r="N69" s="14" t="s">
        <v>114</v>
      </c>
      <c r="O69" s="15" t="str">
        <f>P58</f>
        <v>SheffieldHallam</v>
      </c>
      <c r="P69" s="23" t="s">
        <v>127</v>
      </c>
      <c r="Q69" s="16" t="str">
        <f>P65</f>
        <v>Glos</v>
      </c>
      <c r="R69" s="27" t="s">
        <v>69</v>
      </c>
    </row>
    <row r="70" spans="1:18" ht="35" customHeight="1" x14ac:dyDescent="0.45">
      <c r="A70" s="49" t="s">
        <v>115</v>
      </c>
      <c r="B70" s="50" t="str">
        <f>C59</f>
        <v>Durham</v>
      </c>
      <c r="C70" s="40" t="s">
        <v>135</v>
      </c>
      <c r="D70" s="41" t="str">
        <f>C64</f>
        <v>Loughborough</v>
      </c>
      <c r="E70" s="55"/>
      <c r="F70" s="36"/>
      <c r="G70" s="49" t="s">
        <v>115</v>
      </c>
      <c r="H70" s="52" t="str">
        <f>I59</f>
        <v>Newcastle</v>
      </c>
      <c r="I70" s="53" t="s">
        <v>137</v>
      </c>
      <c r="J70" s="54" t="str">
        <f>I64</f>
        <v>Warwick</v>
      </c>
      <c r="K70" s="55"/>
      <c r="N70" s="14" t="s">
        <v>115</v>
      </c>
      <c r="O70" s="15" t="str">
        <f>P59</f>
        <v>Surrey</v>
      </c>
      <c r="P70" s="23" t="s">
        <v>136</v>
      </c>
      <c r="Q70" s="16" t="str">
        <f>P64</f>
        <v>Bangor</v>
      </c>
      <c r="R70" s="27"/>
    </row>
    <row r="71" spans="1:18" ht="35" customHeight="1" x14ac:dyDescent="0.45">
      <c r="A71" s="49" t="s">
        <v>116</v>
      </c>
      <c r="B71" s="50" t="str">
        <f>C61</f>
        <v>Bristol</v>
      </c>
      <c r="C71" s="40" t="s">
        <v>144</v>
      </c>
      <c r="D71" s="41" t="str">
        <f>C62</f>
        <v>Birmingham</v>
      </c>
      <c r="E71" s="55"/>
      <c r="F71" s="36"/>
      <c r="G71" s="49" t="s">
        <v>116</v>
      </c>
      <c r="H71" s="52" t="str">
        <f>I61</f>
        <v>Kings College</v>
      </c>
      <c r="I71" s="53" t="s">
        <v>142</v>
      </c>
      <c r="J71" s="54" t="str">
        <f>I62</f>
        <v>Nottingham 2</v>
      </c>
      <c r="K71" s="55"/>
      <c r="N71" s="14" t="s">
        <v>116</v>
      </c>
      <c r="O71" s="15" t="str">
        <f>P61</f>
        <v>East Anglia</v>
      </c>
      <c r="P71" s="23" t="s">
        <v>141</v>
      </c>
      <c r="Q71" s="16" t="str">
        <f>P62</f>
        <v>Plymouth</v>
      </c>
      <c r="R71" s="27"/>
    </row>
    <row r="72" spans="1:18" ht="35" customHeight="1" x14ac:dyDescent="0.45">
      <c r="A72" s="49" t="s">
        <v>117</v>
      </c>
      <c r="B72" s="50" t="str">
        <f>C60</f>
        <v>Exeter</v>
      </c>
      <c r="C72" s="40" t="s">
        <v>129</v>
      </c>
      <c r="D72" s="41" t="str">
        <f>C63</f>
        <v>Nott Trent</v>
      </c>
      <c r="E72" s="55"/>
      <c r="F72" s="36"/>
      <c r="G72" s="49" t="s">
        <v>117</v>
      </c>
      <c r="H72" s="52" t="str">
        <f>I60</f>
        <v>UCL</v>
      </c>
      <c r="I72" s="53" t="s">
        <v>146</v>
      </c>
      <c r="J72" s="54" t="str">
        <f>I63</f>
        <v>Sheffield</v>
      </c>
      <c r="K72" s="55"/>
      <c r="N72" s="14" t="s">
        <v>117</v>
      </c>
      <c r="O72" s="15" t="str">
        <f>P60</f>
        <v>Swansea</v>
      </c>
      <c r="P72" s="23" t="s">
        <v>145</v>
      </c>
      <c r="Q72" s="16" t="str">
        <f>P63</f>
        <v>Essex</v>
      </c>
      <c r="R72" s="27"/>
    </row>
    <row r="73" spans="1:18" ht="16.5" x14ac:dyDescent="0.4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8" ht="40" customHeight="1" x14ac:dyDescent="0.45">
      <c r="A74" s="49">
        <v>0.67708333333333337</v>
      </c>
      <c r="B74" s="39" t="s">
        <v>4</v>
      </c>
      <c r="C74" s="40" t="s">
        <v>152</v>
      </c>
      <c r="D74" s="41" t="s">
        <v>43</v>
      </c>
      <c r="E74" s="36"/>
      <c r="F74" s="36"/>
      <c r="G74" s="49">
        <v>0.67708333333333337</v>
      </c>
      <c r="H74" s="42" t="s">
        <v>18</v>
      </c>
      <c r="I74" s="43" t="s">
        <v>151</v>
      </c>
      <c r="J74" s="44" t="s">
        <v>143</v>
      </c>
      <c r="K74" s="36"/>
      <c r="N74" s="14">
        <v>0.67708333333333337</v>
      </c>
      <c r="O74" s="25" t="s">
        <v>130</v>
      </c>
      <c r="P74" s="26" t="s">
        <v>154</v>
      </c>
      <c r="Q74" s="24" t="s">
        <v>2</v>
      </c>
    </row>
    <row r="75" spans="1:18" ht="40" customHeight="1" x14ac:dyDescent="0.45">
      <c r="A75" s="49">
        <v>0.69444444444444453</v>
      </c>
      <c r="B75" s="39" t="s">
        <v>5</v>
      </c>
      <c r="C75" s="40" t="s">
        <v>156</v>
      </c>
      <c r="D75" s="41" t="s">
        <v>1</v>
      </c>
      <c r="E75" s="36"/>
      <c r="F75" s="36"/>
      <c r="G75" s="49">
        <v>0.69444444444444453</v>
      </c>
      <c r="H75" s="42" t="s">
        <v>6</v>
      </c>
      <c r="I75" s="43" t="s">
        <v>129</v>
      </c>
      <c r="J75" s="44" t="s">
        <v>22</v>
      </c>
      <c r="K75" s="36"/>
      <c r="N75" s="14">
        <v>0.69444444444444453</v>
      </c>
      <c r="O75" s="25" t="s">
        <v>41</v>
      </c>
      <c r="P75" s="26" t="s">
        <v>158</v>
      </c>
      <c r="Q75" s="24" t="s">
        <v>15</v>
      </c>
    </row>
    <row r="76" spans="1:18" ht="16.5" x14ac:dyDescent="0.4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8" ht="40" customHeight="1" x14ac:dyDescent="0.45">
      <c r="A77" s="49">
        <v>0.71875</v>
      </c>
      <c r="B77" s="39" t="s">
        <v>4</v>
      </c>
      <c r="C77" s="40" t="s">
        <v>131</v>
      </c>
      <c r="D77" s="41" t="s">
        <v>5</v>
      </c>
      <c r="E77" s="36"/>
      <c r="F77" s="36"/>
      <c r="G77" s="49">
        <v>0.71875</v>
      </c>
      <c r="H77" s="42" t="s">
        <v>143</v>
      </c>
      <c r="I77" s="43" t="s">
        <v>126</v>
      </c>
      <c r="J77" s="44" t="s">
        <v>6</v>
      </c>
      <c r="K77" s="36"/>
      <c r="N77" s="14">
        <v>0.71875</v>
      </c>
      <c r="O77" s="20" t="s">
        <v>16</v>
      </c>
      <c r="P77" s="21" t="s">
        <v>160</v>
      </c>
      <c r="Q77" s="22" t="s">
        <v>41</v>
      </c>
    </row>
    <row r="79" spans="1:18" ht="19.5" x14ac:dyDescent="0.55000000000000004">
      <c r="A79" s="34" t="s">
        <v>157</v>
      </c>
      <c r="B79" s="31" t="s">
        <v>176</v>
      </c>
      <c r="C79" s="31"/>
      <c r="G79" s="34" t="s">
        <v>157</v>
      </c>
      <c r="H79" s="31" t="s">
        <v>159</v>
      </c>
      <c r="I79" s="31"/>
      <c r="O79" t="s">
        <v>157</v>
      </c>
      <c r="P79" t="s">
        <v>16</v>
      </c>
    </row>
    <row r="82" spans="2:16" ht="16.5" x14ac:dyDescent="0.45">
      <c r="B82" s="38" t="s">
        <v>162</v>
      </c>
      <c r="C82" s="37" t="s">
        <v>163</v>
      </c>
      <c r="H82" s="37" t="s">
        <v>167</v>
      </c>
      <c r="I82" s="37" t="s">
        <v>175</v>
      </c>
      <c r="O82" t="s">
        <v>171</v>
      </c>
      <c r="P82" t="s">
        <v>16</v>
      </c>
    </row>
    <row r="83" spans="2:16" ht="16.5" x14ac:dyDescent="0.45">
      <c r="B83" s="38" t="s">
        <v>164</v>
      </c>
      <c r="C83" s="37" t="s">
        <v>5</v>
      </c>
      <c r="H83" s="37" t="s">
        <v>168</v>
      </c>
      <c r="I83" s="37" t="s">
        <v>6</v>
      </c>
      <c r="O83" t="s">
        <v>172</v>
      </c>
      <c r="P83" t="s">
        <v>41</v>
      </c>
    </row>
    <row r="84" spans="2:16" ht="16.5" x14ac:dyDescent="0.45">
      <c r="B84" s="37" t="s">
        <v>165</v>
      </c>
      <c r="C84" s="37" t="s">
        <v>43</v>
      </c>
      <c r="H84" s="37" t="s">
        <v>169</v>
      </c>
      <c r="I84" s="37" t="s">
        <v>22</v>
      </c>
      <c r="O84" t="s">
        <v>173</v>
      </c>
      <c r="P84" t="s">
        <v>15</v>
      </c>
    </row>
    <row r="85" spans="2:16" ht="16.5" x14ac:dyDescent="0.45">
      <c r="B85" s="38" t="s">
        <v>165</v>
      </c>
      <c r="C85" s="37" t="s">
        <v>1</v>
      </c>
      <c r="H85" s="37" t="s">
        <v>169</v>
      </c>
      <c r="I85" s="37" t="s">
        <v>18</v>
      </c>
      <c r="O85" t="s">
        <v>173</v>
      </c>
      <c r="P85" t="s">
        <v>2</v>
      </c>
    </row>
    <row r="86" spans="2:16" ht="16.5" x14ac:dyDescent="0.45">
      <c r="B86" s="38" t="s">
        <v>166</v>
      </c>
      <c r="C86" s="37" t="s">
        <v>40</v>
      </c>
      <c r="H86" s="37" t="s">
        <v>170</v>
      </c>
      <c r="I86" s="37" t="s">
        <v>98</v>
      </c>
      <c r="O86" t="s">
        <v>174</v>
      </c>
      <c r="P86" t="s">
        <v>49</v>
      </c>
    </row>
    <row r="87" spans="2:16" ht="16.5" x14ac:dyDescent="0.45">
      <c r="B87" s="38" t="s">
        <v>166</v>
      </c>
      <c r="C87" s="37" t="s">
        <v>20</v>
      </c>
      <c r="H87" s="37" t="s">
        <v>170</v>
      </c>
      <c r="I87" s="37" t="s">
        <v>101</v>
      </c>
      <c r="O87" t="s">
        <v>174</v>
      </c>
      <c r="P87" t="s">
        <v>48</v>
      </c>
    </row>
    <row r="88" spans="2:16" ht="16.5" x14ac:dyDescent="0.45">
      <c r="B88" s="38" t="s">
        <v>166</v>
      </c>
      <c r="C88" s="37" t="s">
        <v>14</v>
      </c>
      <c r="H88" s="37" t="s">
        <v>170</v>
      </c>
      <c r="I88" s="37" t="s">
        <v>97</v>
      </c>
      <c r="O88" t="s">
        <v>174</v>
      </c>
      <c r="P88" t="s">
        <v>47</v>
      </c>
    </row>
    <row r="89" spans="2:16" ht="16.5" x14ac:dyDescent="0.45">
      <c r="B89" s="38" t="s">
        <v>166</v>
      </c>
      <c r="C89" s="37" t="s">
        <v>0</v>
      </c>
      <c r="H89" s="37" t="s">
        <v>170</v>
      </c>
      <c r="I89" s="37" t="s">
        <v>42</v>
      </c>
      <c r="O89" t="s">
        <v>174</v>
      </c>
      <c r="P89" t="s">
        <v>17</v>
      </c>
    </row>
  </sheetData>
  <mergeCells count="90">
    <mergeCell ref="B2:N6"/>
    <mergeCell ref="B79:C79"/>
    <mergeCell ref="H79:I79"/>
    <mergeCell ref="A7:B8"/>
    <mergeCell ref="O68:Q68"/>
    <mergeCell ref="I37:N37"/>
    <mergeCell ref="R69:R72"/>
    <mergeCell ref="G43:H44"/>
    <mergeCell ref="G45:H46"/>
    <mergeCell ref="G47:H48"/>
    <mergeCell ref="B68:D68"/>
    <mergeCell ref="H68:J68"/>
    <mergeCell ref="E69:E72"/>
    <mergeCell ref="K69:K72"/>
    <mergeCell ref="M29:M30"/>
    <mergeCell ref="N29:N30"/>
    <mergeCell ref="M31:M32"/>
    <mergeCell ref="N31:N32"/>
    <mergeCell ref="M33:M34"/>
    <mergeCell ref="N33:N34"/>
    <mergeCell ref="N23:N24"/>
    <mergeCell ref="M25:M26"/>
    <mergeCell ref="N25:N26"/>
    <mergeCell ref="M27:M28"/>
    <mergeCell ref="N27:N28"/>
    <mergeCell ref="G33:G34"/>
    <mergeCell ref="H33:H34"/>
    <mergeCell ref="M10:O10"/>
    <mergeCell ref="M11:M12"/>
    <mergeCell ref="N11:N12"/>
    <mergeCell ref="M13:M14"/>
    <mergeCell ref="N13:N14"/>
    <mergeCell ref="M15:M16"/>
    <mergeCell ref="N15:N16"/>
    <mergeCell ref="M17:M18"/>
    <mergeCell ref="N17:N18"/>
    <mergeCell ref="M19:M20"/>
    <mergeCell ref="N19:N20"/>
    <mergeCell ref="M21:M22"/>
    <mergeCell ref="N21:N22"/>
    <mergeCell ref="M23:M24"/>
    <mergeCell ref="G27:G28"/>
    <mergeCell ref="H27:H28"/>
    <mergeCell ref="G29:G30"/>
    <mergeCell ref="H29:H30"/>
    <mergeCell ref="G31:G32"/>
    <mergeCell ref="H31:H32"/>
    <mergeCell ref="G21:G22"/>
    <mergeCell ref="H21:H22"/>
    <mergeCell ref="G23:G24"/>
    <mergeCell ref="H23:H24"/>
    <mergeCell ref="G25:G26"/>
    <mergeCell ref="H25:H26"/>
    <mergeCell ref="G15:G16"/>
    <mergeCell ref="H15:H16"/>
    <mergeCell ref="G17:G18"/>
    <mergeCell ref="H17:H18"/>
    <mergeCell ref="G19:G20"/>
    <mergeCell ref="H19:H20"/>
    <mergeCell ref="G10:I10"/>
    <mergeCell ref="G11:G12"/>
    <mergeCell ref="H11:H12"/>
    <mergeCell ref="G13:G14"/>
    <mergeCell ref="H13:H14"/>
    <mergeCell ref="A10:C10"/>
    <mergeCell ref="A23:A24"/>
    <mergeCell ref="B23:B24"/>
    <mergeCell ref="A25:A26"/>
    <mergeCell ref="B25:B26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7:A28"/>
    <mergeCell ref="B27:B28"/>
    <mergeCell ref="A29:A30"/>
    <mergeCell ref="B29:B30"/>
    <mergeCell ref="A31:A32"/>
    <mergeCell ref="B31:B32"/>
    <mergeCell ref="A33:A34"/>
    <mergeCell ref="B33:B34"/>
    <mergeCell ref="A37:F37"/>
  </mergeCells>
  <pageMargins left="0.7" right="0.7" top="0.75" bottom="0.75" header="0.3" footer="0.3"/>
  <pageSetup paperSize="6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Tournament</vt:lpstr>
      <vt:lpstr>Women's Tournament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Christopher Lamb</cp:lastModifiedBy>
  <cp:lastPrinted>2023-10-17T10:33:36Z</cp:lastPrinted>
  <dcterms:created xsi:type="dcterms:W3CDTF">2022-10-11T11:14:56Z</dcterms:created>
  <dcterms:modified xsi:type="dcterms:W3CDTF">2023-10-17T10:34:50Z</dcterms:modified>
</cp:coreProperties>
</file>