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ucsorg.sharepoint.com/sites/Data/Events Sport/Individual Events/Canoeing/2025-26/Canoe Sprint/Results/"/>
    </mc:Choice>
  </mc:AlternateContent>
  <xr:revisionPtr revIDLastSave="0" documentId="8_{D52C733D-4F35-493B-A961-AA0A408D0F89}" xr6:coauthVersionLast="47" xr6:coauthVersionMax="47" xr10:uidLastSave="{00000000-0000-0000-0000-000000000000}"/>
  <bookViews>
    <workbookView xWindow="-100" yWindow="-100" windowWidth="21467" windowHeight="11443" tabRatio="839" xr2:uid="{00000000-000D-0000-FFFF-FFFF00000000}"/>
  </bookViews>
  <sheets>
    <sheet name="Open C1 200m" sheetId="1" r:id="rId1"/>
    <sheet name="Open C1 500m" sheetId="2" r:id="rId2"/>
    <sheet name="Open C1 5km" sheetId="3" r:id="rId3"/>
    <sheet name="Open K1 200m" sheetId="4" r:id="rId4"/>
    <sheet name="Open K1 500m" sheetId="5" r:id="rId5"/>
    <sheet name="Open K1 5km" sheetId="6" r:id="rId6"/>
    <sheet name="Open K1 x 2 200m Relay" sheetId="7" r:id="rId7"/>
    <sheet name="Open K2 200m" sheetId="8" r:id="rId8"/>
    <sheet name="Open K2 500m" sheetId="9" r:id="rId9"/>
    <sheet name="Mixed K2 500m" sheetId="10" r:id="rId10"/>
    <sheet name="Female C1 200m" sheetId="11" r:id="rId11"/>
    <sheet name="Female C1 500m" sheetId="12" r:id="rId12"/>
    <sheet name="Female C1 5km" sheetId="13" r:id="rId13"/>
    <sheet name="Female K1 200m" sheetId="14" r:id="rId14"/>
    <sheet name="Female K1 500m" sheetId="15" r:id="rId15"/>
    <sheet name="Female K1 5km" sheetId="16" r:id="rId16"/>
    <sheet name="Female K1 x 2 200m Relay" sheetId="17" r:id="rId17"/>
    <sheet name="Female K2 200m" sheetId="18" r:id="rId18"/>
    <sheet name="Female K2 500m" sheetId="19" r:id="rId19"/>
    <sheet name="Seed Men K1" sheetId="21" r:id="rId20"/>
    <sheet name="Seed Men C1" sheetId="22" r:id="rId21"/>
    <sheet name="Seed Women K1" sheetId="23" r:id="rId22"/>
    <sheet name="Seed Women C1" sheetId="24" r:id="rId23"/>
    <sheet name="Bib Nos" sheetId="20" r:id="rId24"/>
    <sheet name="Boat Numbers" sheetId="25" r:id="rId25"/>
  </sheets>
  <definedNames>
    <definedName name="_xlnm._FilterDatabase" localSheetId="10" hidden="1">'Female C1 200m'!$C$1:$D$1</definedName>
    <definedName name="_xlnm._FilterDatabase" localSheetId="11" hidden="1">'Female C1 500m'!$C$1:$D$1</definedName>
    <definedName name="_xlnm._FilterDatabase" localSheetId="12" hidden="1">'Female C1 5km'!$B$1:$C$1</definedName>
    <definedName name="_xlnm._FilterDatabase" localSheetId="13" hidden="1">'Female K1 200m'!$C$1:$D$1</definedName>
    <definedName name="_xlnm._FilterDatabase" localSheetId="14" hidden="1">'Female K1 500m'!$C$1:$D$1</definedName>
    <definedName name="_xlnm._FilterDatabase" localSheetId="15" hidden="1">'Female K1 5km'!$B$1:$C$1</definedName>
    <definedName name="_xlnm._FilterDatabase" localSheetId="16" hidden="1">'Female K1 x 2 200m Relay'!$C$1:$D$1</definedName>
    <definedName name="_xlnm._FilterDatabase" localSheetId="17" hidden="1">'Female K2 200m'!$C$1:$D$1</definedName>
    <definedName name="_xlnm._FilterDatabase" localSheetId="18" hidden="1">'Female K2 500m'!$C$1:$D$1</definedName>
    <definedName name="_xlnm._FilterDatabase" localSheetId="9" hidden="1">'Mixed K2 500m'!$C$1:$D$1</definedName>
    <definedName name="_xlnm._FilterDatabase" localSheetId="0" hidden="1">'Open C1 200m'!$A$1:$K$1</definedName>
    <definedName name="_xlnm._FilterDatabase" localSheetId="1" hidden="1">'Open C1 500m'!$C$1:$D$1</definedName>
    <definedName name="_xlnm._FilterDatabase" localSheetId="2" hidden="1">'Open C1 5km'!$C$1:$D$1</definedName>
    <definedName name="_xlnm._FilterDatabase" localSheetId="3" hidden="1">'Open K1 200m'!$C$1:$D$1</definedName>
    <definedName name="_xlnm._FilterDatabase" localSheetId="4" hidden="1">'Open K1 500m'!$A$1:$W$1</definedName>
    <definedName name="_xlnm._FilterDatabase" localSheetId="5" hidden="1">'Open K1 5km'!$B$1:$C$1</definedName>
    <definedName name="_xlnm._FilterDatabase" localSheetId="6" hidden="1">'Open K1 x 2 200m Relay'!$C$1:$D$1</definedName>
    <definedName name="_xlnm._FilterDatabase" localSheetId="7" hidden="1">'Open K2 200m'!$C$1:$D$1</definedName>
    <definedName name="_xlnm._FilterDatabase" localSheetId="8" hidden="1">'Open K2 500m'!$C$1:$D$1</definedName>
    <definedName name="_xlnm._FilterDatabase" localSheetId="22" hidden="1">'Seed Women C1'!$A$1:$B$30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A9" i="8"/>
  <c r="B8" i="8"/>
  <c r="A8" i="8"/>
  <c r="B11" i="8"/>
  <c r="A11" i="8"/>
  <c r="B10" i="8"/>
  <c r="A10" i="8"/>
  <c r="B3" i="8"/>
  <c r="A3" i="8"/>
  <c r="B2" i="8"/>
  <c r="A2" i="8"/>
  <c r="B7" i="8"/>
  <c r="A7" i="8"/>
  <c r="B6" i="8"/>
  <c r="A6" i="8"/>
  <c r="B5" i="8"/>
  <c r="A5" i="8"/>
  <c r="B4" i="8"/>
  <c r="A4" i="8"/>
  <c r="B8" i="7"/>
  <c r="A8" i="7"/>
  <c r="B3" i="19"/>
  <c r="B6" i="19"/>
  <c r="B7" i="19"/>
  <c r="B4" i="19"/>
  <c r="B5" i="19"/>
  <c r="B2" i="19"/>
  <c r="B5" i="18"/>
  <c r="B2" i="18"/>
  <c r="B3" i="18"/>
  <c r="B6" i="18"/>
  <c r="B7" i="18"/>
  <c r="B8" i="18"/>
  <c r="B9" i="18"/>
  <c r="B4" i="18"/>
  <c r="B3" i="17"/>
  <c r="B4" i="17"/>
  <c r="B5" i="17"/>
  <c r="B6" i="17"/>
  <c r="B7" i="17"/>
  <c r="B8" i="17"/>
  <c r="B9" i="17"/>
  <c r="B2" i="17"/>
  <c r="B3" i="10"/>
  <c r="B17" i="10"/>
  <c r="B4" i="10"/>
  <c r="B11" i="10"/>
  <c r="B9" i="10"/>
  <c r="B7" i="10"/>
  <c r="B3" i="15"/>
  <c r="B7" i="15"/>
  <c r="B2" i="15"/>
  <c r="B8" i="15"/>
  <c r="B6" i="15"/>
  <c r="B4" i="15"/>
  <c r="B10" i="15"/>
  <c r="B5" i="15"/>
  <c r="B9" i="15"/>
  <c r="B6" i="14"/>
  <c r="B3" i="14"/>
  <c r="B10" i="14"/>
  <c r="B2" i="14"/>
  <c r="B7" i="14"/>
  <c r="B12" i="14"/>
  <c r="B11" i="14"/>
  <c r="B4" i="14"/>
  <c r="B9" i="14"/>
  <c r="B13" i="14"/>
  <c r="B8" i="14"/>
  <c r="B5" i="14"/>
  <c r="B5" i="12"/>
  <c r="B4" i="12"/>
  <c r="B2" i="12"/>
  <c r="B3" i="12"/>
  <c r="B4" i="11"/>
  <c r="B5" i="11"/>
  <c r="B2" i="11"/>
  <c r="B3" i="11"/>
  <c r="B4" i="3"/>
  <c r="B3" i="3"/>
  <c r="B2" i="3"/>
  <c r="B2" i="2"/>
  <c r="B5" i="2"/>
  <c r="B6" i="2"/>
  <c r="B4" i="2"/>
  <c r="B3" i="2"/>
  <c r="B4" i="1"/>
  <c r="B2" i="1"/>
  <c r="B9" i="1"/>
  <c r="B8" i="1"/>
  <c r="B7" i="1"/>
  <c r="B6" i="1"/>
  <c r="B5" i="1"/>
  <c r="B3" i="1"/>
  <c r="A3" i="19"/>
  <c r="A6" i="19"/>
  <c r="A7" i="19"/>
  <c r="A4" i="19"/>
  <c r="A5" i="19"/>
  <c r="A2" i="19"/>
  <c r="A5" i="18"/>
  <c r="A2" i="18"/>
  <c r="A3" i="18"/>
  <c r="A6" i="18"/>
  <c r="A7" i="18"/>
  <c r="A8" i="18"/>
  <c r="A9" i="18"/>
  <c r="A4" i="18"/>
  <c r="A3" i="17"/>
  <c r="A4" i="17"/>
  <c r="A5" i="17"/>
  <c r="A6" i="17"/>
  <c r="A7" i="17"/>
  <c r="A8" i="17"/>
  <c r="A9" i="17"/>
  <c r="A2" i="17"/>
  <c r="A6" i="16"/>
  <c r="A2" i="16"/>
  <c r="A3" i="16"/>
  <c r="A5" i="16"/>
  <c r="A7" i="16"/>
  <c r="A4" i="16"/>
  <c r="A3" i="15"/>
  <c r="A7" i="15"/>
  <c r="A2" i="15"/>
  <c r="A8" i="15"/>
  <c r="A6" i="15"/>
  <c r="A4" i="15"/>
  <c r="A10" i="15"/>
  <c r="A5" i="15"/>
  <c r="A9" i="15"/>
  <c r="A6" i="14"/>
  <c r="A3" i="14"/>
  <c r="A10" i="14"/>
  <c r="A2" i="14"/>
  <c r="A7" i="14"/>
  <c r="A12" i="14"/>
  <c r="A11" i="14"/>
  <c r="A4" i="14"/>
  <c r="A9" i="14"/>
  <c r="A13" i="14"/>
  <c r="A8" i="14"/>
  <c r="A5" i="14"/>
  <c r="A2" i="13"/>
  <c r="A4" i="13"/>
  <c r="A3" i="13"/>
  <c r="A5" i="12"/>
  <c r="A4" i="12"/>
  <c r="A2" i="12"/>
  <c r="A3" i="12"/>
  <c r="A4" i="11"/>
  <c r="A5" i="11"/>
  <c r="A2" i="11"/>
  <c r="A3" i="11"/>
  <c r="A7" i="10"/>
  <c r="A8" i="10"/>
  <c r="B8" i="10"/>
  <c r="A9" i="10"/>
  <c r="A10" i="10"/>
  <c r="B10" i="10"/>
  <c r="A11" i="10"/>
  <c r="A4" i="10"/>
  <c r="A5" i="10"/>
  <c r="B5" i="10"/>
  <c r="A16" i="10"/>
  <c r="B16" i="10"/>
  <c r="A17" i="10"/>
  <c r="A2" i="10"/>
  <c r="B2" i="10"/>
  <c r="A3" i="10"/>
  <c r="B6" i="10"/>
  <c r="A6" i="10"/>
  <c r="A9" i="9"/>
  <c r="B9" i="9"/>
  <c r="A14" i="9"/>
  <c r="B14" i="9"/>
  <c r="A15" i="9"/>
  <c r="B15" i="9"/>
  <c r="A10" i="9"/>
  <c r="B10" i="9"/>
  <c r="A11" i="9"/>
  <c r="B11" i="9"/>
  <c r="A6" i="9"/>
  <c r="B6" i="9"/>
  <c r="A3" i="9"/>
  <c r="B3" i="9"/>
  <c r="A2" i="9"/>
  <c r="B2" i="9"/>
  <c r="A7" i="9"/>
  <c r="B7" i="9"/>
  <c r="A4" i="9"/>
  <c r="B4" i="9"/>
  <c r="A5" i="9"/>
  <c r="B5" i="9"/>
  <c r="B8" i="9"/>
  <c r="A8" i="9"/>
  <c r="A7" i="7"/>
  <c r="B7" i="7"/>
  <c r="A10" i="7"/>
  <c r="B10" i="7"/>
  <c r="A11" i="7"/>
  <c r="B11" i="7"/>
  <c r="A16" i="7"/>
  <c r="B16" i="7"/>
  <c r="A17" i="7"/>
  <c r="B17" i="7"/>
  <c r="A12" i="7"/>
  <c r="B12" i="7"/>
  <c r="A13" i="7"/>
  <c r="B13" i="7"/>
  <c r="A5" i="7"/>
  <c r="B5" i="7"/>
  <c r="A9" i="7"/>
  <c r="B9" i="7"/>
  <c r="A4" i="7"/>
  <c r="B4" i="7"/>
  <c r="A2" i="7"/>
  <c r="B2" i="7"/>
  <c r="A3" i="7"/>
  <c r="B3" i="7"/>
  <c r="B6" i="7"/>
  <c r="A6" i="7"/>
  <c r="A4" i="3"/>
  <c r="A3" i="3"/>
  <c r="A2" i="3"/>
  <c r="A2" i="2"/>
  <c r="A5" i="2"/>
  <c r="A6" i="2"/>
  <c r="A4" i="2"/>
  <c r="A3" i="2"/>
  <c r="A4" i="1"/>
  <c r="A2" i="1"/>
  <c r="A9" i="1"/>
  <c r="A8" i="1"/>
  <c r="A7" i="1"/>
  <c r="A6" i="1"/>
  <c r="A5" i="1"/>
  <c r="A3" i="1"/>
  <c r="A15" i="6"/>
  <c r="A12" i="6"/>
  <c r="A16" i="6"/>
  <c r="A9" i="6"/>
  <c r="A7" i="6"/>
  <c r="A11" i="6"/>
  <c r="A3" i="6"/>
  <c r="A17" i="6"/>
  <c r="A2" i="6"/>
  <c r="A5" i="6"/>
  <c r="A6" i="6"/>
  <c r="A4" i="6"/>
  <c r="A13" i="6"/>
  <c r="A8" i="6"/>
  <c r="A14" i="6"/>
  <c r="A10" i="6"/>
  <c r="B6" i="5"/>
  <c r="B26" i="5"/>
  <c r="B25" i="5"/>
  <c r="B4" i="5"/>
  <c r="B11" i="5"/>
  <c r="B21" i="5"/>
  <c r="B14" i="5"/>
  <c r="B10" i="5"/>
  <c r="B20" i="5"/>
  <c r="B18" i="5"/>
  <c r="B15" i="5"/>
  <c r="B2" i="5"/>
  <c r="B19" i="5"/>
  <c r="B13" i="5"/>
  <c r="B30" i="5"/>
  <c r="B9" i="5"/>
  <c r="B3" i="5"/>
  <c r="B24" i="5"/>
  <c r="B16" i="5"/>
  <c r="B31" i="5"/>
  <c r="B8" i="5"/>
  <c r="B5" i="5"/>
  <c r="B29" i="5"/>
  <c r="A6" i="5"/>
  <c r="A26" i="5"/>
  <c r="A25" i="5"/>
  <c r="A4" i="5"/>
  <c r="A11" i="5"/>
  <c r="A21" i="5"/>
  <c r="A14" i="5"/>
  <c r="A10" i="5"/>
  <c r="A20" i="5"/>
  <c r="A18" i="5"/>
  <c r="A15" i="5"/>
  <c r="A2" i="5"/>
  <c r="A19" i="5"/>
  <c r="A13" i="5"/>
  <c r="A30" i="5"/>
  <c r="A9" i="5"/>
  <c r="A3" i="5"/>
  <c r="A24" i="5"/>
  <c r="A16" i="5"/>
  <c r="A31" i="5"/>
  <c r="A8" i="5"/>
  <c r="A5" i="5"/>
  <c r="A29" i="5"/>
  <c r="B14" i="4"/>
  <c r="B22" i="4"/>
  <c r="B20" i="4"/>
  <c r="B18" i="4"/>
  <c r="B5" i="4"/>
  <c r="B6" i="4"/>
  <c r="B2" i="4"/>
  <c r="B12" i="4"/>
  <c r="B17" i="4"/>
  <c r="B11" i="4"/>
  <c r="B15" i="4"/>
  <c r="B24" i="4"/>
  <c r="B4" i="4"/>
  <c r="B13" i="4"/>
  <c r="B9" i="4"/>
  <c r="B16" i="4"/>
  <c r="B7" i="4"/>
  <c r="B10" i="4"/>
  <c r="B23" i="4"/>
  <c r="B8" i="4"/>
  <c r="B25" i="4"/>
  <c r="B3" i="4"/>
  <c r="A14" i="4"/>
  <c r="A22" i="4"/>
  <c r="A20" i="4"/>
  <c r="A18" i="4"/>
  <c r="A5" i="4"/>
  <c r="A6" i="4"/>
  <c r="A2" i="4"/>
  <c r="A12" i="4"/>
  <c r="A17" i="4"/>
  <c r="A11" i="4"/>
  <c r="A15" i="4"/>
  <c r="A24" i="4"/>
  <c r="A4" i="4"/>
  <c r="A13" i="4"/>
  <c r="A9" i="4"/>
  <c r="A16" i="4"/>
  <c r="A7" i="4"/>
  <c r="A10" i="4"/>
  <c r="A23" i="4"/>
  <c r="A8" i="4"/>
  <c r="A25" i="4"/>
  <c r="A3" i="4"/>
  <c r="H6" i="18" l="1"/>
  <c r="H8" i="17"/>
  <c r="H6" i="17"/>
  <c r="H2" i="19"/>
  <c r="H4" i="19"/>
  <c r="H6" i="19"/>
  <c r="H4" i="18"/>
  <c r="H8" i="18"/>
  <c r="H2" i="18"/>
  <c r="H2" i="17"/>
  <c r="H4" i="17"/>
  <c r="L6" i="10"/>
  <c r="L4" i="10"/>
  <c r="L10" i="10"/>
  <c r="L2" i="10"/>
  <c r="L8" i="10"/>
  <c r="L14" i="9"/>
  <c r="L18" i="9"/>
  <c r="L16" i="9"/>
  <c r="L8" i="9"/>
  <c r="L4" i="9"/>
  <c r="L6" i="9"/>
  <c r="L6" i="8"/>
  <c r="L14" i="8"/>
  <c r="L16" i="8"/>
  <c r="L2" i="8"/>
  <c r="L10" i="8"/>
  <c r="L18" i="8"/>
  <c r="L18" i="7"/>
  <c r="L6" i="7"/>
  <c r="L12" i="7"/>
  <c r="L2" i="7"/>
  <c r="L10" i="7"/>
  <c r="L8" i="7"/>
  <c r="L16" i="7"/>
</calcChain>
</file>

<file path=xl/sharedStrings.xml><?xml version="1.0" encoding="utf-8"?>
<sst xmlns="http://schemas.openxmlformats.org/spreadsheetml/2006/main" count="986" uniqueCount="286">
  <si>
    <t>Bib No</t>
  </si>
  <si>
    <t>Seed</t>
  </si>
  <si>
    <t>Participant</t>
  </si>
  <si>
    <t>Team Category</t>
  </si>
  <si>
    <t>Heat No.</t>
  </si>
  <si>
    <t>Heat Lane</t>
  </si>
  <si>
    <t>Heat
Finish Time</t>
  </si>
  <si>
    <t>Heat Position</t>
  </si>
  <si>
    <t>Semi Final No.</t>
  </si>
  <si>
    <t>Semi Final Lane</t>
  </si>
  <si>
    <t>Semi Final Finish Time</t>
  </si>
  <si>
    <t>Semi Final Position</t>
  </si>
  <si>
    <t>Final
Lane</t>
  </si>
  <si>
    <t>Final
Finish Time</t>
  </si>
  <si>
    <t>Final Position</t>
  </si>
  <si>
    <t>Dan Johnson</t>
  </si>
  <si>
    <t>Nottingham</t>
  </si>
  <si>
    <t>01.52.22</t>
  </si>
  <si>
    <t>01.47.09</t>
  </si>
  <si>
    <t>01.42.49</t>
  </si>
  <si>
    <t>Jack Rayment</t>
  </si>
  <si>
    <t>Nottingham Trent</t>
  </si>
  <si>
    <t>01.56.91</t>
  </si>
  <si>
    <t>01.55.91</t>
  </si>
  <si>
    <t>Aidan Davis</t>
  </si>
  <si>
    <t>East Anglia</t>
  </si>
  <si>
    <t>01.58.04</t>
  </si>
  <si>
    <t>01.55.69</t>
  </si>
  <si>
    <t>Joe Ellis</t>
  </si>
  <si>
    <t>Surrey</t>
  </si>
  <si>
    <t>02.05.25</t>
  </si>
  <si>
    <t>Ryan Taylor</t>
  </si>
  <si>
    <t>Durham</t>
  </si>
  <si>
    <t>02.08.12</t>
  </si>
  <si>
    <t>Eddie Mackintosh</t>
  </si>
  <si>
    <t>Sheffield</t>
  </si>
  <si>
    <t>01.54.34</t>
  </si>
  <si>
    <t>01.50.03</t>
  </si>
  <si>
    <t>Koen Ayran</t>
  </si>
  <si>
    <t>01.57.66</t>
  </si>
  <si>
    <t>01.55.70</t>
  </si>
  <si>
    <t>Joshua Perry</t>
  </si>
  <si>
    <t>Loughborough</t>
  </si>
  <si>
    <t>02.02.85</t>
  </si>
  <si>
    <t>Erhan Chaker</t>
  </si>
  <si>
    <t>03.17.07</t>
  </si>
  <si>
    <t>Gabriel Popham Coveley</t>
  </si>
  <si>
    <t>01.53.22</t>
  </si>
  <si>
    <t>01.47.56</t>
  </si>
  <si>
    <t>01.44.59</t>
  </si>
  <si>
    <t>Rory Strachan</t>
  </si>
  <si>
    <t>Glasgow</t>
  </si>
  <si>
    <t>01.53.93</t>
  </si>
  <si>
    <t>01.50.28</t>
  </si>
  <si>
    <t>Huw Singleton</t>
  </si>
  <si>
    <t>01.58.00</t>
  </si>
  <si>
    <t>01.59.54</t>
  </si>
  <si>
    <t>Miklos Szabadvari</t>
  </si>
  <si>
    <t>Reading</t>
  </si>
  <si>
    <t>01.58.79</t>
  </si>
  <si>
    <t>Finn Cadell</t>
  </si>
  <si>
    <t>01.53.41</t>
  </si>
  <si>
    <t>01.48.13</t>
  </si>
  <si>
    <t>01.48.24</t>
  </si>
  <si>
    <t>Flynn Holt</t>
  </si>
  <si>
    <t>02.00.71</t>
  </si>
  <si>
    <t>01.56.31</t>
  </si>
  <si>
    <t>Adam Baker</t>
  </si>
  <si>
    <t>02.04.56</t>
  </si>
  <si>
    <t>Robin Basu</t>
  </si>
  <si>
    <t>03.20.10</t>
  </si>
  <si>
    <t>Sam Cribbett</t>
  </si>
  <si>
    <t>01.55.61</t>
  </si>
  <si>
    <t>01.45.53</t>
  </si>
  <si>
    <t>01.52.85</t>
  </si>
  <si>
    <t>Harry Sewell-Catchpole</t>
  </si>
  <si>
    <t>01.56.69</t>
  </si>
  <si>
    <t>01.58.44</t>
  </si>
  <si>
    <t>Tate Morrison</t>
  </si>
  <si>
    <t>01.57.04</t>
  </si>
  <si>
    <t>01.59.50</t>
  </si>
  <si>
    <t>Sam Bates</t>
  </si>
  <si>
    <t>Bath</t>
  </si>
  <si>
    <t>02.01.40</t>
  </si>
  <si>
    <t>01.48.44</t>
  </si>
  <si>
    <t>Toby Bullock</t>
  </si>
  <si>
    <t>02.01.63</t>
  </si>
  <si>
    <t>01.45.78</t>
  </si>
  <si>
    <t>01.49.72</t>
  </si>
  <si>
    <t>Jacob Ioras</t>
  </si>
  <si>
    <t>Roehampton</t>
  </si>
  <si>
    <t>DNS</t>
  </si>
  <si>
    <t>Amy Green</t>
  </si>
  <si>
    <t>02.04.46</t>
  </si>
  <si>
    <t>01.57.81</t>
  </si>
  <si>
    <t>Lucy Guest</t>
  </si>
  <si>
    <t>02.08.25</t>
  </si>
  <si>
    <t>02.00.93</t>
  </si>
  <si>
    <t>Edith King</t>
  </si>
  <si>
    <t>02.06.53</t>
  </si>
  <si>
    <t>02.01.28</t>
  </si>
  <si>
    <t>Beth Perry</t>
  </si>
  <si>
    <t>02.15.59</t>
  </si>
  <si>
    <t>02.15.35</t>
  </si>
  <si>
    <t>Emma Christie</t>
  </si>
  <si>
    <t>02.18.31</t>
  </si>
  <si>
    <t>02.17.96</t>
  </si>
  <si>
    <t>Milly Pepper</t>
  </si>
  <si>
    <t>02.18.81</t>
  </si>
  <si>
    <t>Mollie Ball</t>
  </si>
  <si>
    <t>02.27.25</t>
  </si>
  <si>
    <t>Louisa Hallows</t>
  </si>
  <si>
    <t>03.14.71</t>
  </si>
  <si>
    <t>Kristina Armstrong</t>
  </si>
  <si>
    <t>St Andrews</t>
  </si>
  <si>
    <t>Owen Chisholm</t>
  </si>
  <si>
    <t>Imperial</t>
  </si>
  <si>
    <t>00.47.59</t>
  </si>
  <si>
    <t>00.46.12</t>
  </si>
  <si>
    <t>Areg Sarkisyan</t>
  </si>
  <si>
    <t>Cambridge</t>
  </si>
  <si>
    <t>00.48.71</t>
  </si>
  <si>
    <t>00.47.16</t>
  </si>
  <si>
    <t>01.04.81</t>
  </si>
  <si>
    <t>01.00.00</t>
  </si>
  <si>
    <t>01.01.41</t>
  </si>
  <si>
    <t>01.01.06</t>
  </si>
  <si>
    <t>01.30.69</t>
  </si>
  <si>
    <t>01.33.75</t>
  </si>
  <si>
    <t>01.32.97</t>
  </si>
  <si>
    <t>01.50.38</t>
  </si>
  <si>
    <t>01.55.25</t>
  </si>
  <si>
    <t>Bethany Gill</t>
  </si>
  <si>
    <t>00.49.53</t>
  </si>
  <si>
    <t>Hannah Toovey</t>
  </si>
  <si>
    <t>00.57.41</t>
  </si>
  <si>
    <t>02.02.78</t>
  </si>
  <si>
    <t>Comb. Seed</t>
  </si>
  <si>
    <t>01.25.87</t>
  </si>
  <si>
    <t>01.21.68</t>
  </si>
  <si>
    <t>01.25.16</t>
  </si>
  <si>
    <t>01.21.69</t>
  </si>
  <si>
    <t>01.27.28</t>
  </si>
  <si>
    <t>01.25.32</t>
  </si>
  <si>
    <t>01.27.19</t>
  </si>
  <si>
    <t>01.26.41</t>
  </si>
  <si>
    <t>01.31.91</t>
  </si>
  <si>
    <t>01.28.50</t>
  </si>
  <si>
    <t>01.28.79</t>
  </si>
  <si>
    <t>02.37.40</t>
  </si>
  <si>
    <t>Daniel Watson</t>
  </si>
  <si>
    <t>01.39.81</t>
  </si>
  <si>
    <t>01.41.06</t>
  </si>
  <si>
    <t>01.44.94</t>
  </si>
  <si>
    <t>Hannah Rhodes</t>
  </si>
  <si>
    <t>02.03.78</t>
  </si>
  <si>
    <t>Edith Lobban</t>
  </si>
  <si>
    <t>00.47.00</t>
  </si>
  <si>
    <t>00.43.22</t>
  </si>
  <si>
    <t>00.48.47</t>
  </si>
  <si>
    <t>00.46.38</t>
  </si>
  <si>
    <t>00.48.03</t>
  </si>
  <si>
    <t>00.47.44</t>
  </si>
  <si>
    <t>Chloe Ritchie</t>
  </si>
  <si>
    <t>King's College</t>
  </si>
  <si>
    <t>00.51.22</t>
  </si>
  <si>
    <t>00.51.56</t>
  </si>
  <si>
    <t>00.50.85</t>
  </si>
  <si>
    <t>00.52.00</t>
  </si>
  <si>
    <t>Estelle Widdows</t>
  </si>
  <si>
    <t>00.51.84</t>
  </si>
  <si>
    <t>00.52.65</t>
  </si>
  <si>
    <t>00.52.85</t>
  </si>
  <si>
    <t>00.57.12</t>
  </si>
  <si>
    <t>00.57.22</t>
  </si>
  <si>
    <t>Nelson Kinzler</t>
  </si>
  <si>
    <t>00.40.05</t>
  </si>
  <si>
    <t>00.37.88</t>
  </si>
  <si>
    <t>00.37.93</t>
  </si>
  <si>
    <t>00.41.47</t>
  </si>
  <si>
    <t>00.38.53</t>
  </si>
  <si>
    <t>00.38.09</t>
  </si>
  <si>
    <t>00.40.44</t>
  </si>
  <si>
    <t>00.39.22</t>
  </si>
  <si>
    <t>00.38.41</t>
  </si>
  <si>
    <t>00.40.50</t>
  </si>
  <si>
    <t>00.39.62</t>
  </si>
  <si>
    <t>00.41.22</t>
  </si>
  <si>
    <t>00.40.00</t>
  </si>
  <si>
    <t>00.41.66</t>
  </si>
  <si>
    <t>00.41.00</t>
  </si>
  <si>
    <t>00.40.34</t>
  </si>
  <si>
    <t> </t>
  </si>
  <si>
    <t>00.40.48</t>
  </si>
  <si>
    <t>00.40.69</t>
  </si>
  <si>
    <t>00.41.91</t>
  </si>
  <si>
    <t>00.42.19</t>
  </si>
  <si>
    <t>00.42.34</t>
  </si>
  <si>
    <t>00.42.31</t>
  </si>
  <si>
    <t>00.43.03</t>
  </si>
  <si>
    <t>00.42.41</t>
  </si>
  <si>
    <t>00.43.47</t>
  </si>
  <si>
    <t>00.42.81</t>
  </si>
  <si>
    <t>00.40.73</t>
  </si>
  <si>
    <t>00.44.33</t>
  </si>
  <si>
    <t>00.40.04</t>
  </si>
  <si>
    <t>00.41.15</t>
  </si>
  <si>
    <t>00.40.81</t>
  </si>
  <si>
    <t>00.40.78</t>
  </si>
  <si>
    <t>00.41.10</t>
  </si>
  <si>
    <t>00.45.00</t>
  </si>
  <si>
    <t>01.09.85</t>
  </si>
  <si>
    <t>00.43.66</t>
  </si>
  <si>
    <t>00.47.06</t>
  </si>
  <si>
    <t>00.44.06</t>
  </si>
  <si>
    <t>Boat Number</t>
  </si>
  <si>
    <t>20.37.05</t>
  </si>
  <si>
    <t>20.41.08</t>
  </si>
  <si>
    <t>21.21.21</t>
  </si>
  <si>
    <t>21.22.23</t>
  </si>
  <si>
    <t>21.40.21</t>
  </si>
  <si>
    <t>22.05.88</t>
  </si>
  <si>
    <t>22.26.96</t>
  </si>
  <si>
    <t>22.30.50</t>
  </si>
  <si>
    <t>23.15.00</t>
  </si>
  <si>
    <t>23.17.00</t>
  </si>
  <si>
    <t>23.18.03</t>
  </si>
  <si>
    <t>25.31.68</t>
  </si>
  <si>
    <t>25.53.88</t>
  </si>
  <si>
    <t>26.04.88</t>
  </si>
  <si>
    <t>23.53.08</t>
  </si>
  <si>
    <t>24.08.19</t>
  </si>
  <si>
    <t>24.57.14</t>
  </si>
  <si>
    <t>25.02.57</t>
  </si>
  <si>
    <t>28.32.06</t>
  </si>
  <si>
    <t>28.33.31</t>
  </si>
  <si>
    <t xml:space="preserve"> </t>
  </si>
  <si>
    <t>01.50.72</t>
  </si>
  <si>
    <t>01.50.78</t>
  </si>
  <si>
    <t>02.01.09</t>
  </si>
  <si>
    <t>01.54.63</t>
  </si>
  <si>
    <t>02.01.16</t>
  </si>
  <si>
    <t>01.55.88</t>
  </si>
  <si>
    <t>02.07.72</t>
  </si>
  <si>
    <t>01.48.85</t>
  </si>
  <si>
    <t>DQ</t>
  </si>
  <si>
    <t>02.01.13</t>
  </si>
  <si>
    <t>25.18.62</t>
  </si>
  <si>
    <t>34.39.10</t>
  </si>
  <si>
    <t>DNF</t>
  </si>
  <si>
    <t>26.43.31</t>
  </si>
  <si>
    <t>29.04.38</t>
  </si>
  <si>
    <t>02.04.57</t>
  </si>
  <si>
    <t>02.06.25</t>
  </si>
  <si>
    <t>02.06.26</t>
  </si>
  <si>
    <t>02.15.54</t>
  </si>
  <si>
    <t>02.15.55</t>
  </si>
  <si>
    <t>02.12.81</t>
  </si>
  <si>
    <t>02.36.65</t>
  </si>
  <si>
    <t>05.42.35</t>
  </si>
  <si>
    <t>06.25.62</t>
  </si>
  <si>
    <t>01.39.19</t>
  </si>
  <si>
    <t>01.39.87</t>
  </si>
  <si>
    <t>01.52.56</t>
  </si>
  <si>
    <t>01.58.53</t>
  </si>
  <si>
    <t>00.45.59</t>
  </si>
  <si>
    <t>00.46.25</t>
  </si>
  <si>
    <t>00.47.54</t>
  </si>
  <si>
    <t>00.53.03</t>
  </si>
  <si>
    <t>02.16.19</t>
  </si>
  <si>
    <t>02.28.31</t>
  </si>
  <si>
    <t>02.53.84</t>
  </si>
  <si>
    <t>02.57.56</t>
  </si>
  <si>
    <t>06.03.28</t>
  </si>
  <si>
    <t>00.36.63</t>
  </si>
  <si>
    <t>00.37.35</t>
  </si>
  <si>
    <t>00.37.84</t>
  </si>
  <si>
    <t>00.40.53</t>
  </si>
  <si>
    <t>00.42.75</t>
  </si>
  <si>
    <t>Benji Cabrera</t>
  </si>
  <si>
    <t>Edward Saunders</t>
  </si>
  <si>
    <t>Simeon Iliev</t>
  </si>
  <si>
    <t>Open C1 5Km</t>
  </si>
  <si>
    <t>Open K1 5Km</t>
  </si>
  <si>
    <t>Female C1 5Km</t>
  </si>
  <si>
    <t>Female K1 5Km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</si>
</sst>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</font>
    <font>
      <sz val="10"/>
      <color theme="1"/>
      <name val="Aptos Narrow"/>
      <scheme val="minor"/>
    </font>
    <font>
      <b/>
      <sz val="10"/>
      <color indexed="8"/>
      <name val="Lato"/>
    </font>
    <font>
      <sz val="10"/>
      <color rgb="FF000000"/>
      <name val="Lato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6" borderId="10" xfId="0" applyFont="1" applyFill="1" applyBorder="1"/>
    <xf numFmtId="0" fontId="1" fillId="6" borderId="11" xfId="0" applyFont="1" applyFill="1" applyBorder="1"/>
    <xf numFmtId="0" fontId="1" fillId="6" borderId="12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5" borderId="8" xfId="0" quotePrefix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2" fillId="0" borderId="7" xfId="0" applyFont="1" applyBorder="1"/>
    <xf numFmtId="0" fontId="0" fillId="7" borderId="10" xfId="0" applyFill="1" applyBorder="1"/>
    <xf numFmtId="0" fontId="0" fillId="7" borderId="11" xfId="0" applyFill="1" applyBorder="1"/>
    <xf numFmtId="0" fontId="0" fillId="7" borderId="0" xfId="0" applyFill="1"/>
    <xf numFmtId="0" fontId="0" fillId="7" borderId="12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5" xfId="0" applyFill="1" applyBorder="1"/>
    <xf numFmtId="0" fontId="0" fillId="7" borderId="6" xfId="0" applyFill="1" applyBorder="1"/>
    <xf numFmtId="49" fontId="5" fillId="4" borderId="16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8" xfId="0" applyFill="1" applyBorder="1"/>
    <xf numFmtId="0" fontId="0" fillId="9" borderId="0" xfId="0" applyFill="1"/>
    <xf numFmtId="0" fontId="0" fillId="9" borderId="8" xfId="0" applyFill="1" applyBorder="1"/>
    <xf numFmtId="0" fontId="0" fillId="10" borderId="0" xfId="0" applyFill="1"/>
    <xf numFmtId="0" fontId="0" fillId="10" borderId="8" xfId="0" applyFill="1" applyBorder="1"/>
    <xf numFmtId="0" fontId="2" fillId="10" borderId="0" xfId="0" applyFont="1" applyFill="1"/>
    <xf numFmtId="0" fontId="2" fillId="9" borderId="0" xfId="0" applyFont="1" applyFill="1"/>
    <xf numFmtId="0" fontId="0" fillId="11" borderId="0" xfId="0" applyFill="1"/>
    <xf numFmtId="0" fontId="0" fillId="11" borderId="8" xfId="0" applyFill="1" applyBorder="1"/>
    <xf numFmtId="0" fontId="0" fillId="0" borderId="17" xfId="0" applyBorder="1"/>
    <xf numFmtId="0" fontId="0" fillId="5" borderId="17" xfId="0" applyFill="1" applyBorder="1"/>
    <xf numFmtId="0" fontId="0" fillId="0" borderId="18" xfId="0" applyBorder="1"/>
    <xf numFmtId="0" fontId="2" fillId="5" borderId="0" xfId="0" applyFont="1" applyFill="1"/>
    <xf numFmtId="0" fontId="2" fillId="5" borderId="7" xfId="0" applyFont="1" applyFill="1" applyBorder="1"/>
    <xf numFmtId="0" fontId="2" fillId="0" borderId="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6" fillId="0" borderId="17" xfId="0" applyFont="1" applyBorder="1"/>
    <xf numFmtId="0" fontId="6" fillId="0" borderId="25" xfId="0" applyFont="1" applyBorder="1"/>
    <xf numFmtId="0" fontId="0" fillId="0" borderId="25" xfId="0" applyBorder="1"/>
    <xf numFmtId="0" fontId="6" fillId="0" borderId="5" xfId="0" applyFont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7" xfId="0" applyFill="1" applyBorder="1"/>
    <xf numFmtId="0" fontId="0" fillId="8" borderId="9" xfId="0" applyFill="1" applyBorder="1"/>
    <xf numFmtId="0" fontId="0" fillId="0" borderId="26" xfId="0" applyBorder="1"/>
    <xf numFmtId="0" fontId="0" fillId="0" borderId="27" xfId="0" applyBorder="1"/>
    <xf numFmtId="47" fontId="0" fillId="0" borderId="0" xfId="0" applyNumberFormat="1"/>
    <xf numFmtId="49" fontId="5" fillId="4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5" fillId="2" borderId="32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29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27" sqref="J27"/>
    </sheetView>
  </sheetViews>
  <sheetFormatPr defaultRowHeight="14.4" x14ac:dyDescent="0.3"/>
  <cols>
    <col min="2" max="2" width="0" hidden="1" customWidth="1"/>
    <col min="3" max="3" width="22.09765625" bestFit="1" customWidth="1"/>
    <col min="4" max="4" width="15.69921875" bestFit="1" customWidth="1"/>
  </cols>
  <sheetData>
    <row r="1" spans="1:11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10" t="s">
        <v>12</v>
      </c>
      <c r="J1" s="11" t="s">
        <v>13</v>
      </c>
      <c r="K1" s="12" t="s">
        <v>14</v>
      </c>
    </row>
    <row r="2" spans="1:11" x14ac:dyDescent="0.3">
      <c r="A2" s="14">
        <f>VLOOKUP(C2,'Bib Nos'!$A$1:$B$101,2,FALSE)</f>
        <v>47</v>
      </c>
      <c r="B2">
        <f>VLOOKUP(C2,'Seed Men C1'!$A$1:$B$101,2,FALSE)</f>
        <v>1</v>
      </c>
      <c r="C2" t="s">
        <v>115</v>
      </c>
      <c r="D2" s="15" t="s">
        <v>116</v>
      </c>
      <c r="E2" s="14">
        <v>1</v>
      </c>
      <c r="F2">
        <v>3</v>
      </c>
      <c r="G2" t="s">
        <v>117</v>
      </c>
      <c r="H2" s="15">
        <v>1</v>
      </c>
      <c r="I2" s="72">
        <v>3</v>
      </c>
      <c r="J2" t="s">
        <v>118</v>
      </c>
      <c r="K2" s="15">
        <v>1</v>
      </c>
    </row>
    <row r="3" spans="1:11" x14ac:dyDescent="0.3">
      <c r="A3" s="14">
        <f>VLOOKUP(C3,'Bib Nos'!$A$1:$B$101,2,FALSE)</f>
        <v>4</v>
      </c>
      <c r="B3">
        <f>VLOOKUP(C3,'Seed Men C1'!$A$1:$B$101,2,FALSE)</f>
        <v>2</v>
      </c>
      <c r="C3" s="46" t="s">
        <v>119</v>
      </c>
      <c r="D3" s="15" t="s">
        <v>120</v>
      </c>
      <c r="E3" s="14">
        <v>2</v>
      </c>
      <c r="F3">
        <v>3</v>
      </c>
      <c r="G3" t="s">
        <v>121</v>
      </c>
      <c r="H3" s="15">
        <v>1</v>
      </c>
      <c r="I3" s="72">
        <v>2</v>
      </c>
      <c r="J3" t="s">
        <v>122</v>
      </c>
      <c r="K3" s="15">
        <v>2</v>
      </c>
    </row>
    <row r="4" spans="1:11" x14ac:dyDescent="0.3">
      <c r="A4" s="14">
        <f>VLOOKUP(C4,'Bib Nos'!$A$1:$B$101,2,FALSE)</f>
        <v>33</v>
      </c>
      <c r="B4">
        <f>VLOOKUP(C4,'Seed Men C1'!$A$1:$B$101,2,FALSE)</f>
        <v>3</v>
      </c>
      <c r="C4" t="s">
        <v>75</v>
      </c>
      <c r="D4" s="15" t="s">
        <v>25</v>
      </c>
      <c r="E4" s="14">
        <v>1</v>
      </c>
      <c r="F4">
        <v>2</v>
      </c>
      <c r="G4" t="s">
        <v>123</v>
      </c>
      <c r="H4" s="15">
        <v>2</v>
      </c>
      <c r="I4" s="72">
        <v>4</v>
      </c>
      <c r="J4" t="s">
        <v>124</v>
      </c>
      <c r="K4" s="15">
        <v>3</v>
      </c>
    </row>
    <row r="5" spans="1:11" x14ac:dyDescent="0.3">
      <c r="A5" s="14">
        <f>VLOOKUP(C5,'Bib Nos'!$A$1:$B$101,2,FALSE)</f>
        <v>21</v>
      </c>
      <c r="B5">
        <f>VLOOKUP(C5,'Seed Men C1'!$A$1:$B$101,2,FALSE)</f>
        <v>4</v>
      </c>
      <c r="C5" t="s">
        <v>34</v>
      </c>
      <c r="D5" s="15" t="s">
        <v>35</v>
      </c>
      <c r="E5" s="14">
        <v>2</v>
      </c>
      <c r="F5">
        <v>2</v>
      </c>
      <c r="G5" t="s">
        <v>125</v>
      </c>
      <c r="H5" s="15">
        <v>2</v>
      </c>
      <c r="I5" s="72">
        <v>1</v>
      </c>
      <c r="J5" t="s">
        <v>126</v>
      </c>
      <c r="K5" s="15">
        <v>4</v>
      </c>
    </row>
    <row r="6" spans="1:11" x14ac:dyDescent="0.3">
      <c r="A6" s="14">
        <f>VLOOKUP(C6,'Bib Nos'!$A$1:$B$101,2,FALSE)</f>
        <v>34</v>
      </c>
      <c r="B6">
        <f>VLOOKUP(C6,'Seed Men C1'!$A$1:$B$101,2,FALSE)</f>
        <v>7</v>
      </c>
      <c r="C6" t="s">
        <v>54</v>
      </c>
      <c r="D6" s="15" t="s">
        <v>16</v>
      </c>
      <c r="E6" s="14">
        <v>1</v>
      </c>
      <c r="F6">
        <v>1</v>
      </c>
      <c r="G6" t="s">
        <v>127</v>
      </c>
      <c r="H6" s="15">
        <v>3</v>
      </c>
      <c r="I6" s="72">
        <v>5</v>
      </c>
      <c r="J6" t="s">
        <v>128</v>
      </c>
      <c r="K6" s="15">
        <v>5</v>
      </c>
    </row>
    <row r="7" spans="1:11" x14ac:dyDescent="0.3">
      <c r="A7" s="14">
        <f>VLOOKUP(C7,'Bib Nos'!$A$1:$B$101,2,FALSE)</f>
        <v>29</v>
      </c>
      <c r="B7">
        <f>VLOOKUP(C7,'Seed Men C1'!$A$1:$B$101,2,FALSE)</f>
        <v>6</v>
      </c>
      <c r="C7" t="s">
        <v>64</v>
      </c>
      <c r="D7" s="15" t="s">
        <v>16</v>
      </c>
      <c r="E7" s="14">
        <v>2</v>
      </c>
      <c r="F7">
        <v>4</v>
      </c>
      <c r="G7" t="s">
        <v>129</v>
      </c>
      <c r="H7" s="15">
        <v>3</v>
      </c>
      <c r="I7" s="72"/>
      <c r="K7" s="15"/>
    </row>
    <row r="8" spans="1:11" x14ac:dyDescent="0.3">
      <c r="A8" s="14">
        <f>VLOOKUP(C8,'Bib Nos'!$A$1:$B$101,2,FALSE)</f>
        <v>28</v>
      </c>
      <c r="B8">
        <f>VLOOKUP(C8,'Seed Men C1'!$A$1:$B$101,2,FALSE)</f>
        <v>5</v>
      </c>
      <c r="C8" t="s">
        <v>60</v>
      </c>
      <c r="D8" s="15" t="s">
        <v>16</v>
      </c>
      <c r="E8" s="14">
        <v>1</v>
      </c>
      <c r="F8">
        <v>4</v>
      </c>
      <c r="G8" t="s">
        <v>130</v>
      </c>
      <c r="H8" s="15">
        <v>4</v>
      </c>
      <c r="I8" s="72"/>
      <c r="K8" s="15"/>
    </row>
    <row r="9" spans="1:11" x14ac:dyDescent="0.3">
      <c r="A9" s="14">
        <f>VLOOKUP(C9,'Bib Nos'!$A$1:$B$101,2,FALSE)</f>
        <v>9</v>
      </c>
      <c r="B9">
        <f>VLOOKUP(C9,'Seed Men C1'!$A$1:$B$101,2,FALSE)</f>
        <v>8</v>
      </c>
      <c r="C9" t="s">
        <v>15</v>
      </c>
      <c r="D9" s="15" t="s">
        <v>16</v>
      </c>
      <c r="E9" s="14">
        <v>2</v>
      </c>
      <c r="F9">
        <v>1</v>
      </c>
      <c r="G9" t="s">
        <v>131</v>
      </c>
      <c r="H9" s="15">
        <v>4</v>
      </c>
      <c r="I9" s="14"/>
      <c r="K9" s="15"/>
    </row>
    <row r="10" spans="1:11" x14ac:dyDescent="0.3">
      <c r="A10" s="25"/>
      <c r="B10" s="27"/>
      <c r="C10" s="27"/>
      <c r="D10" s="26"/>
      <c r="E10" s="25">
        <v>1</v>
      </c>
      <c r="F10" s="27">
        <v>5</v>
      </c>
      <c r="G10" s="27"/>
      <c r="H10" s="26"/>
      <c r="I10" s="14"/>
      <c r="J10" s="27"/>
      <c r="K10" s="26"/>
    </row>
    <row r="11" spans="1:11" ht="14.95" thickBot="1" x14ac:dyDescent="0.35">
      <c r="A11" s="16"/>
      <c r="B11" s="17"/>
      <c r="C11" s="47"/>
      <c r="D11" s="18"/>
      <c r="E11" s="16">
        <v>2</v>
      </c>
      <c r="F11" s="17">
        <v>5</v>
      </c>
      <c r="G11" s="17"/>
      <c r="H11" s="18"/>
      <c r="I11" s="16"/>
      <c r="J11" s="17"/>
      <c r="K11" s="18"/>
    </row>
  </sheetData>
  <autoFilter ref="A1:K1" xr:uid="{00000000-0001-0000-0000-000000000000}">
    <sortState xmlns:xlrd2="http://schemas.microsoft.com/office/spreadsheetml/2017/richdata2" ref="A2:K11">
      <sortCondition ref="J2:J11"/>
    </sortState>
  </autoFilter>
  <sortState xmlns:xlrd2="http://schemas.microsoft.com/office/spreadsheetml/2017/richdata2" ref="A7:K10">
    <sortCondition ref="E7:E10"/>
    <sortCondition ref="G7:G1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21" sqref="C21"/>
    </sheetView>
  </sheetViews>
  <sheetFormatPr defaultRowHeight="14.4" x14ac:dyDescent="0.3"/>
  <cols>
    <col min="2" max="2" width="0" hidden="1" customWidth="1"/>
    <col min="3" max="3" width="14" bestFit="1" customWidth="1"/>
    <col min="4" max="4" width="16.8984375" bestFit="1" customWidth="1"/>
    <col min="5" max="8" width="9.09765625" customWidth="1"/>
    <col min="12" max="12" width="11.59765625" hidden="1" customWidth="1"/>
  </cols>
  <sheetData>
    <row r="1" spans="1:13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37" t="s">
        <v>4</v>
      </c>
      <c r="F1" s="38" t="s">
        <v>5</v>
      </c>
      <c r="G1" s="38" t="s">
        <v>6</v>
      </c>
      <c r="H1" s="39" t="s">
        <v>7</v>
      </c>
      <c r="I1" s="61" t="s">
        <v>12</v>
      </c>
      <c r="J1" s="41" t="s">
        <v>13</v>
      </c>
      <c r="K1" s="42" t="s">
        <v>14</v>
      </c>
      <c r="L1" s="1" t="s">
        <v>137</v>
      </c>
      <c r="M1" s="1" t="s">
        <v>236</v>
      </c>
    </row>
    <row r="2" spans="1:13" x14ac:dyDescent="0.3">
      <c r="A2" s="43">
        <f>VLOOKUP(C2,'Bib Nos'!$A$1:$B$101,2,FALSE)</f>
        <v>52</v>
      </c>
      <c r="B2" s="44">
        <f>VLOOKUP(C2,'Seed Men K1'!$A$1:$B$101,2,FALSE)</f>
        <v>6</v>
      </c>
      <c r="C2" s="44" t="s">
        <v>71</v>
      </c>
      <c r="D2" s="45" t="s">
        <v>21</v>
      </c>
      <c r="E2" s="43">
        <v>1</v>
      </c>
      <c r="F2" s="44">
        <v>2</v>
      </c>
      <c r="G2" s="44" t="s">
        <v>237</v>
      </c>
      <c r="H2" s="45">
        <v>1</v>
      </c>
      <c r="I2" s="72">
        <v>3</v>
      </c>
      <c r="J2" s="44" t="s">
        <v>238</v>
      </c>
      <c r="K2" s="45">
        <v>1</v>
      </c>
      <c r="L2">
        <f>B2+B3</f>
        <v>10</v>
      </c>
    </row>
    <row r="3" spans="1:13" x14ac:dyDescent="0.3">
      <c r="A3" s="19">
        <f>VLOOKUP(C3,'Bib Nos'!$A$1:$B$101,2,FALSE)</f>
        <v>22</v>
      </c>
      <c r="B3" s="20">
        <f>VLOOKUP(C3,'Seed Women K1'!$A$1:$B$101,2,FALSE)</f>
        <v>4</v>
      </c>
      <c r="C3" s="20" t="s">
        <v>98</v>
      </c>
      <c r="D3" s="21" t="s">
        <v>21</v>
      </c>
      <c r="E3" s="19">
        <v>1</v>
      </c>
      <c r="F3" s="20">
        <v>2</v>
      </c>
      <c r="G3" s="20" t="s">
        <v>237</v>
      </c>
      <c r="H3" s="21">
        <v>1</v>
      </c>
      <c r="I3" s="72">
        <v>3</v>
      </c>
      <c r="J3" s="20" t="s">
        <v>238</v>
      </c>
      <c r="K3" s="21">
        <v>1</v>
      </c>
      <c r="L3">
        <v>25</v>
      </c>
    </row>
    <row r="4" spans="1:13" x14ac:dyDescent="0.3">
      <c r="A4" s="43">
        <f>VLOOKUP(C4,'Bib Nos'!$A$1:$B$101,2,FALSE)</f>
        <v>45</v>
      </c>
      <c r="B4" s="44">
        <f>VLOOKUP(C4,'Seed Women K1'!$A$1:$B$101,2,FALSE)</f>
        <v>5</v>
      </c>
      <c r="C4" s="44" t="s">
        <v>109</v>
      </c>
      <c r="D4" s="45" t="s">
        <v>16</v>
      </c>
      <c r="E4" s="43">
        <v>2</v>
      </c>
      <c r="F4" s="44">
        <v>3</v>
      </c>
      <c r="G4" s="78" t="s">
        <v>239</v>
      </c>
      <c r="H4" s="45">
        <v>1</v>
      </c>
      <c r="I4" s="72">
        <v>2</v>
      </c>
      <c r="J4" s="44" t="s">
        <v>240</v>
      </c>
      <c r="K4" s="45">
        <v>2</v>
      </c>
      <c r="L4">
        <f>B4+B5</f>
        <v>9</v>
      </c>
    </row>
    <row r="5" spans="1:13" x14ac:dyDescent="0.3">
      <c r="A5" s="19">
        <f>VLOOKUP(C5,'Bib Nos'!$A$1:$B$101,2,FALSE)</f>
        <v>28</v>
      </c>
      <c r="B5" s="20">
        <f>VLOOKUP(C5,'Seed Men K1'!$A$1:$B$101,2,FALSE)</f>
        <v>4</v>
      </c>
      <c r="C5" s="20" t="s">
        <v>60</v>
      </c>
      <c r="D5" s="21" t="s">
        <v>16</v>
      </c>
      <c r="E5" s="19">
        <v>2</v>
      </c>
      <c r="F5" s="20">
        <v>3</v>
      </c>
      <c r="G5" t="s">
        <v>239</v>
      </c>
      <c r="H5" s="21">
        <v>1</v>
      </c>
      <c r="I5" s="72">
        <v>2</v>
      </c>
      <c r="J5" s="20" t="s">
        <v>240</v>
      </c>
      <c r="K5" s="21">
        <v>2</v>
      </c>
      <c r="L5">
        <v>9</v>
      </c>
    </row>
    <row r="6" spans="1:13" x14ac:dyDescent="0.3">
      <c r="A6" s="43">
        <f>VLOOKUP(C6,'Bib Nos'!$A$1:$B$101,2,FALSE)</f>
        <v>38</v>
      </c>
      <c r="B6" s="44">
        <f>VLOOKUP(C6,'Seed Men K1'!$A$1:$B$101,2,FALSE)</f>
        <v>22</v>
      </c>
      <c r="C6" s="44" t="s">
        <v>41</v>
      </c>
      <c r="D6" s="45" t="s">
        <v>42</v>
      </c>
      <c r="E6" s="43">
        <v>2</v>
      </c>
      <c r="F6" s="44">
        <v>4</v>
      </c>
      <c r="G6" s="78" t="s">
        <v>241</v>
      </c>
      <c r="H6" s="45">
        <v>2</v>
      </c>
      <c r="I6" s="72">
        <v>1</v>
      </c>
      <c r="J6" s="44" t="s">
        <v>242</v>
      </c>
      <c r="K6" s="45">
        <v>3</v>
      </c>
      <c r="L6">
        <f>B6+B7</f>
        <v>25</v>
      </c>
    </row>
    <row r="7" spans="1:13" x14ac:dyDescent="0.3">
      <c r="A7" s="19">
        <f>VLOOKUP(C7,'Bib Nos'!$A$1:$B$101,2,FALSE)</f>
        <v>42</v>
      </c>
      <c r="B7" s="20">
        <f>VLOOKUP(C7,'Seed Women K1'!$A$1:$B$101,2,FALSE)</f>
        <v>3</v>
      </c>
      <c r="C7" s="20" t="s">
        <v>95</v>
      </c>
      <c r="D7" s="21" t="s">
        <v>42</v>
      </c>
      <c r="E7" s="19">
        <v>2</v>
      </c>
      <c r="F7" s="20">
        <v>4</v>
      </c>
      <c r="G7" t="s">
        <v>241</v>
      </c>
      <c r="H7" s="21">
        <v>2</v>
      </c>
      <c r="I7" s="72">
        <v>1</v>
      </c>
      <c r="J7" s="20" t="s">
        <v>242</v>
      </c>
      <c r="K7" s="21">
        <v>3</v>
      </c>
      <c r="L7">
        <v>10</v>
      </c>
    </row>
    <row r="8" spans="1:13" x14ac:dyDescent="0.3">
      <c r="A8" s="43">
        <f>VLOOKUP(C8,'Bib Nos'!$A$1:$B$101,2,FALSE)</f>
        <v>1</v>
      </c>
      <c r="B8" s="44">
        <f>VLOOKUP(C8,'Seed Men K1'!$A$1:$B$101,2,FALSE)</f>
        <v>17</v>
      </c>
      <c r="C8" s="44" t="s">
        <v>67</v>
      </c>
      <c r="D8" s="45" t="s">
        <v>42</v>
      </c>
      <c r="E8" s="43">
        <v>1</v>
      </c>
      <c r="F8" s="44">
        <v>4</v>
      </c>
      <c r="G8" s="78" t="s">
        <v>243</v>
      </c>
      <c r="H8" s="45">
        <v>2</v>
      </c>
      <c r="I8" s="72">
        <v>4</v>
      </c>
      <c r="J8" s="44" t="s">
        <v>56</v>
      </c>
      <c r="K8" s="45">
        <v>4</v>
      </c>
      <c r="L8">
        <f>B8+B9</f>
        <v>24</v>
      </c>
    </row>
    <row r="9" spans="1:13" x14ac:dyDescent="0.3">
      <c r="A9" s="19">
        <f>VLOOKUP(C9,'Bib Nos'!$A$1:$B$101,2,FALSE)</f>
        <v>44</v>
      </c>
      <c r="B9" s="20">
        <f>VLOOKUP(C9,'Seed Women K1'!$A$1:$B$101,2,FALSE)</f>
        <v>7</v>
      </c>
      <c r="C9" s="20" t="s">
        <v>107</v>
      </c>
      <c r="D9" s="21" t="s">
        <v>42</v>
      </c>
      <c r="E9" s="19">
        <v>1</v>
      </c>
      <c r="F9" s="20">
        <v>4</v>
      </c>
      <c r="G9" t="s">
        <v>243</v>
      </c>
      <c r="H9" s="21">
        <v>2</v>
      </c>
      <c r="I9" s="72">
        <v>4</v>
      </c>
      <c r="J9" s="20" t="s">
        <v>56</v>
      </c>
      <c r="K9" s="21">
        <v>4</v>
      </c>
      <c r="L9">
        <v>24</v>
      </c>
    </row>
    <row r="10" spans="1:13" x14ac:dyDescent="0.3">
      <c r="A10" s="43">
        <f>VLOOKUP(C10,'Bib Nos'!$A$1:$B$101,2,FALSE)</f>
        <v>9</v>
      </c>
      <c r="B10" s="44">
        <f>VLOOKUP(C10,'Seed Men K1'!$A$1:$B$101,2,FALSE)</f>
        <v>1</v>
      </c>
      <c r="C10" s="44" t="s">
        <v>15</v>
      </c>
      <c r="D10" s="45" t="s">
        <v>16</v>
      </c>
      <c r="E10" s="43">
        <v>1</v>
      </c>
      <c r="F10" s="44">
        <v>3</v>
      </c>
      <c r="G10" s="44" t="s">
        <v>244</v>
      </c>
      <c r="H10" s="45" t="s">
        <v>245</v>
      </c>
      <c r="I10" s="72" t="s">
        <v>245</v>
      </c>
      <c r="J10" s="44"/>
      <c r="K10" s="45"/>
      <c r="L10">
        <f>B10+B11</f>
        <v>3</v>
      </c>
    </row>
    <row r="11" spans="1:13" x14ac:dyDescent="0.3">
      <c r="A11" s="19">
        <f>VLOOKUP(C11,'Bib Nos'!$A$1:$B$101,2,FALSE)</f>
        <v>3</v>
      </c>
      <c r="B11" s="20">
        <f>VLOOKUP(C11,'Seed Women K1'!$A$1:$B$101,2,FALSE)</f>
        <v>2</v>
      </c>
      <c r="C11" s="20" t="s">
        <v>92</v>
      </c>
      <c r="D11" s="21" t="s">
        <v>16</v>
      </c>
      <c r="E11" s="19">
        <v>1</v>
      </c>
      <c r="F11" s="20">
        <v>3</v>
      </c>
      <c r="G11" s="20" t="s">
        <v>244</v>
      </c>
      <c r="H11" s="21" t="s">
        <v>245</v>
      </c>
      <c r="I11" s="72" t="s">
        <v>245</v>
      </c>
      <c r="J11" s="20"/>
      <c r="K11" s="21"/>
      <c r="L11">
        <v>3</v>
      </c>
    </row>
    <row r="12" spans="1:13" x14ac:dyDescent="0.3">
      <c r="A12" s="52"/>
      <c r="B12" s="53"/>
      <c r="C12" s="53"/>
      <c r="D12" s="55"/>
      <c r="E12" s="52">
        <v>1</v>
      </c>
      <c r="F12" s="53">
        <v>1</v>
      </c>
      <c r="G12" s="53"/>
      <c r="H12" s="55"/>
      <c r="I12" s="72"/>
      <c r="J12" s="53"/>
      <c r="K12" s="55"/>
      <c r="L12" s="54"/>
    </row>
    <row r="13" spans="1:13" x14ac:dyDescent="0.3">
      <c r="A13" s="56"/>
      <c r="B13" s="57"/>
      <c r="C13" s="57"/>
      <c r="D13" s="58"/>
      <c r="E13" s="56">
        <v>1</v>
      </c>
      <c r="F13" s="57">
        <v>1</v>
      </c>
      <c r="G13" s="57"/>
      <c r="H13" s="58"/>
      <c r="I13" s="72"/>
      <c r="J13" s="57"/>
      <c r="K13" s="58"/>
      <c r="L13" s="54"/>
    </row>
    <row r="14" spans="1:13" x14ac:dyDescent="0.3">
      <c r="A14" s="52"/>
      <c r="B14" s="53"/>
      <c r="C14" s="53"/>
      <c r="D14" s="55"/>
      <c r="E14" s="52">
        <v>1</v>
      </c>
      <c r="F14" s="53">
        <v>5</v>
      </c>
      <c r="G14" s="53"/>
      <c r="H14" s="55"/>
      <c r="I14" s="72"/>
      <c r="J14" s="53"/>
      <c r="K14" s="55"/>
      <c r="L14" s="54"/>
    </row>
    <row r="15" spans="1:13" x14ac:dyDescent="0.3">
      <c r="A15" s="56"/>
      <c r="B15" s="57"/>
      <c r="C15" s="57"/>
      <c r="D15" s="58"/>
      <c r="E15" s="56">
        <v>1</v>
      </c>
      <c r="F15" s="57">
        <v>5</v>
      </c>
      <c r="G15" s="53"/>
      <c r="H15" s="58"/>
      <c r="I15" s="72"/>
      <c r="J15" s="57"/>
      <c r="K15" s="58"/>
      <c r="L15" s="54"/>
    </row>
    <row r="16" spans="1:13" x14ac:dyDescent="0.3">
      <c r="A16" s="43">
        <f>VLOOKUP(C16,'Bib Nos'!$A$1:$B$101,2,FALSE)</f>
        <v>34</v>
      </c>
      <c r="B16" s="44">
        <f>VLOOKUP(C16,'Seed Men K1'!$A$1:$B$101,2,FALSE)</f>
        <v>10</v>
      </c>
      <c r="C16" s="44" t="s">
        <v>54</v>
      </c>
      <c r="D16" s="45" t="s">
        <v>16</v>
      </c>
      <c r="E16" s="43">
        <v>2</v>
      </c>
      <c r="F16" s="44">
        <v>2</v>
      </c>
      <c r="G16" s="44" t="s">
        <v>246</v>
      </c>
      <c r="H16" s="45" t="s">
        <v>245</v>
      </c>
      <c r="I16" s="44" t="s">
        <v>245</v>
      </c>
      <c r="J16" s="44"/>
      <c r="K16" s="45"/>
      <c r="L16">
        <v>11</v>
      </c>
    </row>
    <row r="17" spans="1:12" x14ac:dyDescent="0.3">
      <c r="A17" s="19">
        <f>VLOOKUP(C17,'Bib Nos'!$A$1:$B$101,2,FALSE)</f>
        <v>7</v>
      </c>
      <c r="B17" s="20" t="e">
        <f>VLOOKUP(C17,'Seed Women K1'!$A$1:$B$101,2,FALSE)</f>
        <v>#N/A</v>
      </c>
      <c r="C17" s="20" t="s">
        <v>132</v>
      </c>
      <c r="D17" s="21" t="s">
        <v>16</v>
      </c>
      <c r="E17" s="19">
        <v>2</v>
      </c>
      <c r="F17" s="20">
        <v>2</v>
      </c>
      <c r="G17" s="44" t="s">
        <v>246</v>
      </c>
      <c r="H17" s="21" t="s">
        <v>245</v>
      </c>
      <c r="I17" s="20" t="s">
        <v>245</v>
      </c>
      <c r="J17" s="20"/>
      <c r="K17" s="21"/>
      <c r="L17">
        <v>11</v>
      </c>
    </row>
    <row r="18" spans="1:12" x14ac:dyDescent="0.3">
      <c r="A18" s="52"/>
      <c r="B18" s="53"/>
      <c r="C18" s="53"/>
      <c r="D18" s="55"/>
      <c r="E18" s="52">
        <v>2</v>
      </c>
      <c r="F18" s="53">
        <v>1</v>
      </c>
      <c r="G18" s="53"/>
      <c r="H18" s="55"/>
      <c r="I18" s="53"/>
      <c r="J18" s="53"/>
      <c r="K18" s="55"/>
      <c r="L18" s="54"/>
    </row>
    <row r="19" spans="1:12" x14ac:dyDescent="0.3">
      <c r="A19" s="56"/>
      <c r="B19" s="57"/>
      <c r="C19" s="57"/>
      <c r="D19" s="58"/>
      <c r="E19" s="56">
        <v>2</v>
      </c>
      <c r="F19" s="57">
        <v>1</v>
      </c>
      <c r="G19" s="53"/>
      <c r="H19" s="58"/>
      <c r="I19" s="57"/>
      <c r="J19" s="57"/>
      <c r="K19" s="58"/>
      <c r="L19" s="54"/>
    </row>
    <row r="20" spans="1:12" x14ac:dyDescent="0.3">
      <c r="A20" s="52"/>
      <c r="B20" s="53"/>
      <c r="C20" s="53"/>
      <c r="D20" s="55"/>
      <c r="E20" s="52">
        <v>2</v>
      </c>
      <c r="F20" s="53">
        <v>5</v>
      </c>
      <c r="G20" s="53"/>
      <c r="H20" s="55"/>
      <c r="I20" s="53"/>
      <c r="J20" s="53"/>
      <c r="K20" s="55"/>
      <c r="L20" s="54"/>
    </row>
    <row r="21" spans="1:12" ht="14.95" thickBot="1" x14ac:dyDescent="0.35">
      <c r="A21" s="56"/>
      <c r="B21" s="57"/>
      <c r="C21" s="57"/>
      <c r="D21" s="58"/>
      <c r="E21" s="56">
        <v>2</v>
      </c>
      <c r="F21" s="57">
        <v>5</v>
      </c>
      <c r="G21" s="57"/>
      <c r="H21" s="58"/>
      <c r="I21" s="57"/>
      <c r="J21" s="57"/>
      <c r="K21" s="58"/>
      <c r="L21" s="54"/>
    </row>
  </sheetData>
  <autoFilter ref="C1:D1" xr:uid="{00000000-0001-0000-0900-000000000000}">
    <sortState xmlns:xlrd2="http://schemas.microsoft.com/office/spreadsheetml/2017/richdata2" ref="C2:D13">
      <sortCondition ref="D1"/>
    </sortState>
  </autoFilter>
  <sortState xmlns:xlrd2="http://schemas.microsoft.com/office/spreadsheetml/2017/richdata2" ref="A2:K9">
    <sortCondition ref="J2:J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4" sqref="D4"/>
    </sheetView>
  </sheetViews>
  <sheetFormatPr defaultRowHeight="14.4" x14ac:dyDescent="0.3"/>
  <cols>
    <col min="2" max="2" width="0" hidden="1" customWidth="1"/>
    <col min="3" max="3" width="14.69921875" bestFit="1" customWidth="1"/>
    <col min="4" max="4" width="15.69921875" bestFit="1" customWidth="1"/>
  </cols>
  <sheetData>
    <row r="1" spans="1:7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10" t="s">
        <v>12</v>
      </c>
      <c r="F1" s="11" t="s">
        <v>13</v>
      </c>
      <c r="G1" s="12" t="s">
        <v>14</v>
      </c>
    </row>
    <row r="2" spans="1:7" x14ac:dyDescent="0.3">
      <c r="A2" s="14">
        <f>VLOOKUP(C2,'Bib Nos'!$A$1:$B$101,2,FALSE)</f>
        <v>7</v>
      </c>
      <c r="B2">
        <f>VLOOKUP(C2,'Seed Women C1'!$A$1:$B$101,2,FALSE)</f>
        <v>1</v>
      </c>
      <c r="C2" t="s">
        <v>132</v>
      </c>
      <c r="D2" s="15" t="s">
        <v>16</v>
      </c>
      <c r="E2" s="14">
        <v>3</v>
      </c>
      <c r="F2" t="s">
        <v>133</v>
      </c>
      <c r="G2" s="15">
        <v>1</v>
      </c>
    </row>
    <row r="3" spans="1:7" x14ac:dyDescent="0.3">
      <c r="A3" s="14">
        <f>VLOOKUP(C3,'Bib Nos'!$A$1:$B$101,2,FALSE)</f>
        <v>32</v>
      </c>
      <c r="B3">
        <f>VLOOKUP(C3,'Seed Women C1'!$A$1:$B$101,2,FALSE)</f>
        <v>2</v>
      </c>
      <c r="C3" t="s">
        <v>134</v>
      </c>
      <c r="D3" s="15" t="s">
        <v>51</v>
      </c>
      <c r="E3" s="14">
        <v>2</v>
      </c>
      <c r="F3" t="s">
        <v>135</v>
      </c>
      <c r="G3" s="15">
        <v>2</v>
      </c>
    </row>
    <row r="4" spans="1:7" x14ac:dyDescent="0.3">
      <c r="A4" s="14">
        <f>VLOOKUP(C4,'Bib Nos'!$A$1:$B$101,2,FALSE)</f>
        <v>45</v>
      </c>
      <c r="B4">
        <f>VLOOKUP(C4,'Seed Women C1'!$A$1:$B$101,2,FALSE)</f>
        <v>4</v>
      </c>
      <c r="C4" t="s">
        <v>109</v>
      </c>
      <c r="D4" s="15" t="s">
        <v>16</v>
      </c>
      <c r="E4" s="14">
        <v>1</v>
      </c>
      <c r="F4" t="s">
        <v>136</v>
      </c>
      <c r="G4" s="15">
        <v>3</v>
      </c>
    </row>
    <row r="5" spans="1:7" x14ac:dyDescent="0.3">
      <c r="A5" s="14">
        <f>VLOOKUP(C5,'Bib Nos'!$A$1:$B$101,2,FALSE)</f>
        <v>3</v>
      </c>
      <c r="B5">
        <f>VLOOKUP(C5,'Seed Women C1'!$A$1:$B$101,2,FALSE)</f>
        <v>3</v>
      </c>
      <c r="C5" t="s">
        <v>92</v>
      </c>
      <c r="D5" s="15" t="s">
        <v>16</v>
      </c>
      <c r="E5" s="14">
        <v>4</v>
      </c>
      <c r="F5" t="s">
        <v>91</v>
      </c>
      <c r="G5" s="15"/>
    </row>
    <row r="6" spans="1:7" ht="14.95" thickBot="1" x14ac:dyDescent="0.35">
      <c r="A6" s="16"/>
      <c r="B6" s="17"/>
      <c r="C6" s="17"/>
      <c r="D6" s="18"/>
      <c r="E6" s="16">
        <v>5</v>
      </c>
      <c r="F6" s="17"/>
      <c r="G6" s="18"/>
    </row>
  </sheetData>
  <autoFilter ref="C1:D1" xr:uid="{00000000-0001-0000-0A00-000000000000}">
    <sortState xmlns:xlrd2="http://schemas.microsoft.com/office/spreadsheetml/2017/richdata2" ref="C2:D5">
      <sortCondition ref="D1"/>
    </sortState>
  </autoFilter>
  <sortState xmlns:xlrd2="http://schemas.microsoft.com/office/spreadsheetml/2017/richdata2" ref="A2:G6">
    <sortCondition ref="F2:F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7" sqref="K7"/>
    </sheetView>
  </sheetViews>
  <sheetFormatPr defaultRowHeight="14.4" x14ac:dyDescent="0.3"/>
  <cols>
    <col min="2" max="2" width="0" hidden="1" customWidth="1"/>
    <col min="3" max="3" width="14.69921875" bestFit="1" customWidth="1"/>
    <col min="4" max="4" width="15.69921875" bestFit="1" customWidth="1"/>
  </cols>
  <sheetData>
    <row r="1" spans="1:7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10" t="s">
        <v>12</v>
      </c>
      <c r="F1" s="11" t="s">
        <v>13</v>
      </c>
      <c r="G1" s="12" t="s">
        <v>14</v>
      </c>
    </row>
    <row r="2" spans="1:7" x14ac:dyDescent="0.3">
      <c r="A2" s="14">
        <f>VLOOKUP(C2,'Bib Nos'!$A$1:$B$101,2,FALSE)</f>
        <v>7</v>
      </c>
      <c r="B2">
        <f>VLOOKUP(C2,'Seed Women C1'!$A$1:$B$101,2,FALSE)</f>
        <v>1</v>
      </c>
      <c r="C2" t="s">
        <v>132</v>
      </c>
      <c r="D2" s="15" t="s">
        <v>16</v>
      </c>
      <c r="E2" s="14">
        <v>3</v>
      </c>
      <c r="F2" t="s">
        <v>257</v>
      </c>
      <c r="G2" s="15">
        <v>1</v>
      </c>
    </row>
    <row r="3" spans="1:7" x14ac:dyDescent="0.3">
      <c r="A3" s="14">
        <f>VLOOKUP(C3,'Bib Nos'!$A$1:$B$101,2,FALSE)</f>
        <v>32</v>
      </c>
      <c r="B3">
        <f>VLOOKUP(C3,'Seed Women C1'!$A$1:$B$101,2,FALSE)</f>
        <v>2</v>
      </c>
      <c r="C3" t="s">
        <v>134</v>
      </c>
      <c r="D3" s="15" t="s">
        <v>51</v>
      </c>
      <c r="E3" s="14">
        <v>2</v>
      </c>
      <c r="F3" t="s">
        <v>258</v>
      </c>
      <c r="G3" s="15">
        <v>2</v>
      </c>
    </row>
    <row r="4" spans="1:7" x14ac:dyDescent="0.3">
      <c r="A4" s="14">
        <f>VLOOKUP(C4,'Bib Nos'!$A$1:$B$101,2,FALSE)</f>
        <v>45</v>
      </c>
      <c r="B4">
        <f>VLOOKUP(C4,'Seed Women C1'!$A$1:$B$101,2,FALSE)</f>
        <v>4</v>
      </c>
      <c r="C4" t="s">
        <v>109</v>
      </c>
      <c r="D4" s="15" t="s">
        <v>16</v>
      </c>
      <c r="E4" s="14">
        <v>1</v>
      </c>
      <c r="F4" t="s">
        <v>259</v>
      </c>
      <c r="G4" s="15">
        <v>3</v>
      </c>
    </row>
    <row r="5" spans="1:7" x14ac:dyDescent="0.3">
      <c r="A5" s="14">
        <f>VLOOKUP(C5,'Bib Nos'!$A$1:$B$101,2,FALSE)</f>
        <v>3</v>
      </c>
      <c r="B5">
        <f>VLOOKUP(C5,'Seed Women C1'!$A$1:$B$101,2,FALSE)</f>
        <v>3</v>
      </c>
      <c r="C5" t="s">
        <v>92</v>
      </c>
      <c r="D5" s="15" t="s">
        <v>16</v>
      </c>
      <c r="E5" s="14">
        <v>4</v>
      </c>
      <c r="F5" t="s">
        <v>260</v>
      </c>
      <c r="G5" s="15">
        <v>4</v>
      </c>
    </row>
    <row r="6" spans="1:7" ht="14.95" thickBot="1" x14ac:dyDescent="0.35">
      <c r="A6" s="16"/>
      <c r="B6" s="17"/>
      <c r="C6" s="17"/>
      <c r="D6" s="18"/>
      <c r="E6" s="16">
        <v>5</v>
      </c>
      <c r="F6" s="17"/>
      <c r="G6" s="18"/>
    </row>
  </sheetData>
  <autoFilter ref="C1:D1" xr:uid="{00000000-0001-0000-0B00-000000000000}">
    <sortState xmlns:xlrd2="http://schemas.microsoft.com/office/spreadsheetml/2017/richdata2" ref="C2:D5">
      <sortCondition ref="D1"/>
    </sortState>
  </autoFilter>
  <sortState xmlns:xlrd2="http://schemas.microsoft.com/office/spreadsheetml/2017/richdata2" ref="A2:G6">
    <sortCondition ref="F2:F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3" sqref="F3"/>
    </sheetView>
  </sheetViews>
  <sheetFormatPr defaultRowHeight="14.4" x14ac:dyDescent="0.3"/>
  <cols>
    <col min="2" max="2" width="14.69921875" bestFit="1" customWidth="1"/>
    <col min="3" max="3" width="15.69921875" bestFit="1" customWidth="1"/>
  </cols>
  <sheetData>
    <row r="1" spans="1:6" s="1" customFormat="1" ht="38.25" x14ac:dyDescent="0.3">
      <c r="A1" s="22" t="s">
        <v>0</v>
      </c>
      <c r="B1" s="23" t="s">
        <v>2</v>
      </c>
      <c r="C1" s="24" t="s">
        <v>3</v>
      </c>
      <c r="D1" s="10" t="s">
        <v>215</v>
      </c>
      <c r="E1" s="11" t="s">
        <v>13</v>
      </c>
      <c r="F1" s="12" t="s">
        <v>14</v>
      </c>
    </row>
    <row r="2" spans="1:6" x14ac:dyDescent="0.3">
      <c r="A2" s="14">
        <f>VLOOKUP(B2,'Bib Nos'!$A$1:$B$101,2,FALSE)</f>
        <v>7</v>
      </c>
      <c r="B2" t="s">
        <v>132</v>
      </c>
      <c r="C2" s="15" t="s">
        <v>16</v>
      </c>
      <c r="D2" s="14">
        <v>627</v>
      </c>
      <c r="E2" t="s">
        <v>250</v>
      </c>
      <c r="F2" s="15">
        <v>1</v>
      </c>
    </row>
    <row r="3" spans="1:6" x14ac:dyDescent="0.3">
      <c r="A3" s="14">
        <f>VLOOKUP(B3,'Bib Nos'!$A$1:$B$101,2,FALSE)</f>
        <v>32</v>
      </c>
      <c r="B3" t="s">
        <v>134</v>
      </c>
      <c r="C3" s="15" t="s">
        <v>51</v>
      </c>
      <c r="D3" s="14">
        <v>626</v>
      </c>
      <c r="E3" t="s">
        <v>251</v>
      </c>
      <c r="F3" s="15">
        <v>2</v>
      </c>
    </row>
    <row r="4" spans="1:6" ht="14.95" thickBot="1" x14ac:dyDescent="0.35">
      <c r="A4" s="19">
        <f>VLOOKUP(B4,'Bib Nos'!$A$1:$B$101,2,FALSE)</f>
        <v>45</v>
      </c>
      <c r="B4" s="20" t="s">
        <v>109</v>
      </c>
      <c r="C4" s="21" t="s">
        <v>16</v>
      </c>
      <c r="D4" s="19">
        <v>628</v>
      </c>
      <c r="E4" s="20" t="s">
        <v>91</v>
      </c>
      <c r="F4" s="21"/>
    </row>
  </sheetData>
  <autoFilter ref="B1:C1" xr:uid="{00000000-0001-0000-0C00-000000000000}">
    <sortState xmlns:xlrd2="http://schemas.microsoft.com/office/spreadsheetml/2017/richdata2" ref="B2:C3">
      <sortCondition ref="C1"/>
    </sortState>
  </autoFilter>
  <sortState xmlns:xlrd2="http://schemas.microsoft.com/office/spreadsheetml/2017/richdata2" ref="A1:F4">
    <sortCondition ref="F2:F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K7" sqref="K7"/>
    </sheetView>
  </sheetViews>
  <sheetFormatPr defaultRowHeight="14.4" x14ac:dyDescent="0.3"/>
  <cols>
    <col min="2" max="2" width="0" hidden="1" customWidth="1"/>
    <col min="3" max="3" width="17.69921875" bestFit="1" customWidth="1"/>
    <col min="4" max="4" width="16.8984375" bestFit="1" customWidth="1"/>
  </cols>
  <sheetData>
    <row r="1" spans="1:11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10" t="s">
        <v>12</v>
      </c>
      <c r="J1" s="11" t="s">
        <v>13</v>
      </c>
      <c r="K1" s="12" t="s">
        <v>14</v>
      </c>
    </row>
    <row r="2" spans="1:11" x14ac:dyDescent="0.3">
      <c r="A2" s="14">
        <f>VLOOKUP(C2,'Bib Nos'!$A$1:$B$101,2,FALSE)</f>
        <v>3</v>
      </c>
      <c r="B2">
        <f>VLOOKUP(C2,'Seed Women K1'!$A$1:$B$101,2,FALSE)</f>
        <v>2</v>
      </c>
      <c r="C2" t="s">
        <v>92</v>
      </c>
      <c r="D2" s="15" t="s">
        <v>16</v>
      </c>
      <c r="E2" s="14">
        <v>2</v>
      </c>
      <c r="F2">
        <v>3</v>
      </c>
      <c r="G2" t="s">
        <v>157</v>
      </c>
      <c r="H2" s="15">
        <v>1</v>
      </c>
      <c r="I2" s="72">
        <v>2</v>
      </c>
      <c r="J2" t="s">
        <v>158</v>
      </c>
      <c r="K2" s="15">
        <v>1</v>
      </c>
    </row>
    <row r="3" spans="1:11" x14ac:dyDescent="0.3">
      <c r="A3" s="14">
        <f>VLOOKUP(C3,'Bib Nos'!$A$1:$B$101,2,FALSE)</f>
        <v>42</v>
      </c>
      <c r="B3">
        <f>VLOOKUP(C3,'Seed Women K1'!$A$1:$B$101,2,FALSE)</f>
        <v>3</v>
      </c>
      <c r="C3" t="s">
        <v>95</v>
      </c>
      <c r="D3" s="15" t="s">
        <v>42</v>
      </c>
      <c r="E3" s="14">
        <v>3</v>
      </c>
      <c r="F3">
        <v>3</v>
      </c>
      <c r="G3" t="s">
        <v>159</v>
      </c>
      <c r="H3" s="15">
        <v>1</v>
      </c>
      <c r="I3" s="72">
        <v>4</v>
      </c>
      <c r="J3" t="s">
        <v>160</v>
      </c>
      <c r="K3" s="15">
        <v>2</v>
      </c>
    </row>
    <row r="4" spans="1:11" x14ac:dyDescent="0.3">
      <c r="A4" s="14">
        <f>VLOOKUP(C4,'Bib Nos'!$A$1:$B$101,2,FALSE)</f>
        <v>22</v>
      </c>
      <c r="B4">
        <f>VLOOKUP(C4,'Seed Women K1'!$A$1:$B$101,2,FALSE)</f>
        <v>4</v>
      </c>
      <c r="C4" t="s">
        <v>98</v>
      </c>
      <c r="D4" s="15" t="s">
        <v>21</v>
      </c>
      <c r="E4" s="14">
        <v>1</v>
      </c>
      <c r="F4">
        <v>2</v>
      </c>
      <c r="G4" t="s">
        <v>161</v>
      </c>
      <c r="H4" s="15">
        <v>1</v>
      </c>
      <c r="I4" s="72">
        <v>3</v>
      </c>
      <c r="J4" t="s">
        <v>162</v>
      </c>
      <c r="K4" s="15">
        <v>3</v>
      </c>
    </row>
    <row r="5" spans="1:11" x14ac:dyDescent="0.3">
      <c r="A5" s="14">
        <f>VLOOKUP(C5,'Bib Nos'!$A$1:$B$101,2,FALSE)</f>
        <v>8</v>
      </c>
      <c r="B5">
        <f>VLOOKUP(C5,'Seed Women K1'!$A$1:$B$101,2,FALSE)</f>
        <v>9</v>
      </c>
      <c r="C5" t="s">
        <v>163</v>
      </c>
      <c r="D5" s="15" t="s">
        <v>164</v>
      </c>
      <c r="E5" s="14">
        <v>3</v>
      </c>
      <c r="F5">
        <v>4</v>
      </c>
      <c r="G5" t="s">
        <v>165</v>
      </c>
      <c r="H5" s="15">
        <v>2</v>
      </c>
      <c r="I5" s="72">
        <v>5</v>
      </c>
      <c r="J5" t="s">
        <v>166</v>
      </c>
      <c r="K5" s="15">
        <v>4</v>
      </c>
    </row>
    <row r="6" spans="1:11" x14ac:dyDescent="0.3">
      <c r="A6" s="14">
        <f>VLOOKUP(C6,'Bib Nos'!$A$1:$B$101,2,FALSE)</f>
        <v>44</v>
      </c>
      <c r="B6">
        <f>VLOOKUP(C6,'Seed Women K1'!$A$1:$B$101,2,FALSE)</f>
        <v>7</v>
      </c>
      <c r="C6" t="s">
        <v>107</v>
      </c>
      <c r="D6" s="15" t="s">
        <v>42</v>
      </c>
      <c r="E6" s="14">
        <v>1</v>
      </c>
      <c r="F6">
        <v>4</v>
      </c>
      <c r="G6" t="s">
        <v>167</v>
      </c>
      <c r="H6" s="15">
        <v>2</v>
      </c>
      <c r="I6" s="72">
        <v>1</v>
      </c>
      <c r="J6" t="s">
        <v>168</v>
      </c>
      <c r="K6" s="15">
        <v>5</v>
      </c>
    </row>
    <row r="7" spans="1:11" x14ac:dyDescent="0.3">
      <c r="A7" s="14">
        <f>VLOOKUP(C7,'Bib Nos'!$A$1:$B$101,2,FALSE)</f>
        <v>27</v>
      </c>
      <c r="B7">
        <f>VLOOKUP(C7,'Seed Women K1'!$A$1:$B$101,2,FALSE)</f>
        <v>8</v>
      </c>
      <c r="C7" t="s">
        <v>169</v>
      </c>
      <c r="D7" s="15" t="s">
        <v>21</v>
      </c>
      <c r="E7" s="14">
        <v>2</v>
      </c>
      <c r="F7">
        <v>4</v>
      </c>
      <c r="G7" t="s">
        <v>170</v>
      </c>
      <c r="H7" s="15">
        <v>2</v>
      </c>
      <c r="I7" s="72"/>
      <c r="K7" s="15"/>
    </row>
    <row r="8" spans="1:11" x14ac:dyDescent="0.3">
      <c r="A8" s="14">
        <f>VLOOKUP(C8,'Bib Nos'!$A$1:$B$101,2,FALSE)</f>
        <v>6</v>
      </c>
      <c r="B8">
        <f>VLOOKUP(C8,'Seed Women K1'!$A$1:$B$101,2,FALSE)</f>
        <v>10</v>
      </c>
      <c r="C8" t="s">
        <v>101</v>
      </c>
      <c r="D8" s="15" t="s">
        <v>29</v>
      </c>
      <c r="E8" s="14">
        <v>1</v>
      </c>
      <c r="F8">
        <v>1</v>
      </c>
      <c r="G8" t="s">
        <v>171</v>
      </c>
      <c r="H8" s="15">
        <v>3</v>
      </c>
      <c r="I8" s="72"/>
      <c r="K8" s="15"/>
    </row>
    <row r="9" spans="1:11" x14ac:dyDescent="0.3">
      <c r="A9" s="14">
        <f>VLOOKUP(C9,'Bib Nos'!$A$1:$B$101,2,FALSE)</f>
        <v>25</v>
      </c>
      <c r="B9">
        <f>VLOOKUP(C9,'Seed Women K1'!$A$1:$B$101,2,FALSE)</f>
        <v>6</v>
      </c>
      <c r="C9" t="s">
        <v>104</v>
      </c>
      <c r="D9" s="15" t="s">
        <v>21</v>
      </c>
      <c r="E9" s="14">
        <v>3</v>
      </c>
      <c r="F9">
        <v>2</v>
      </c>
      <c r="G9" t="s">
        <v>172</v>
      </c>
      <c r="H9" s="15">
        <v>3</v>
      </c>
      <c r="I9" s="72"/>
      <c r="K9" s="15"/>
    </row>
    <row r="10" spans="1:11" x14ac:dyDescent="0.3">
      <c r="A10" s="14">
        <f>VLOOKUP(C10,'Bib Nos'!$A$1:$B$101,2,FALSE)</f>
        <v>45</v>
      </c>
      <c r="B10">
        <f>VLOOKUP(C10,'Seed Women K1'!$A$1:$B$101,2,FALSE)</f>
        <v>5</v>
      </c>
      <c r="C10" t="s">
        <v>109</v>
      </c>
      <c r="D10" s="15" t="s">
        <v>16</v>
      </c>
      <c r="E10" s="14">
        <v>2</v>
      </c>
      <c r="F10">
        <v>2</v>
      </c>
      <c r="G10" t="s">
        <v>173</v>
      </c>
      <c r="H10" s="15">
        <v>3</v>
      </c>
      <c r="I10" s="72"/>
      <c r="K10" s="15"/>
    </row>
    <row r="11" spans="1:11" x14ac:dyDescent="0.3">
      <c r="A11" s="14">
        <f>VLOOKUP(C11,'Bib Nos'!$A$1:$B$101,2,FALSE)</f>
        <v>23</v>
      </c>
      <c r="B11">
        <f>VLOOKUP(C11,'Seed Women K1'!$A$1:$B$101,2,FALSE)</f>
        <v>12</v>
      </c>
      <c r="C11" t="s">
        <v>156</v>
      </c>
      <c r="D11" s="15" t="s">
        <v>21</v>
      </c>
      <c r="E11" s="14">
        <v>3</v>
      </c>
      <c r="F11">
        <v>1</v>
      </c>
      <c r="G11" t="s">
        <v>174</v>
      </c>
      <c r="H11" s="15">
        <v>4</v>
      </c>
      <c r="I11" s="72"/>
      <c r="K11" s="15"/>
    </row>
    <row r="12" spans="1:11" x14ac:dyDescent="0.3">
      <c r="A12" s="14">
        <f>VLOOKUP(C12,'Bib Nos'!$A$1:$B$101,2,FALSE)</f>
        <v>31</v>
      </c>
      <c r="B12">
        <f>VLOOKUP(C12,'Seed Women K1'!$A$1:$B$101,2,FALSE)</f>
        <v>11</v>
      </c>
      <c r="C12" t="s">
        <v>154</v>
      </c>
      <c r="D12" s="15" t="s">
        <v>21</v>
      </c>
      <c r="E12" s="14">
        <v>2</v>
      </c>
      <c r="F12">
        <v>1</v>
      </c>
      <c r="G12" t="s">
        <v>126</v>
      </c>
      <c r="H12" s="15">
        <v>4</v>
      </c>
      <c r="I12" s="72"/>
      <c r="K12" s="15"/>
    </row>
    <row r="13" spans="1:11" x14ac:dyDescent="0.3">
      <c r="A13" s="14">
        <f>VLOOKUP(C13,'Bib Nos'!$A$1:$B$101,2,FALSE)</f>
        <v>40</v>
      </c>
      <c r="B13">
        <f>VLOOKUP(C13,'Seed Women K1'!$A$1:$B$101,2,FALSE)</f>
        <v>1</v>
      </c>
      <c r="C13" t="s">
        <v>113</v>
      </c>
      <c r="D13" s="15" t="s">
        <v>114</v>
      </c>
      <c r="E13" s="14">
        <v>1</v>
      </c>
      <c r="F13">
        <v>3</v>
      </c>
      <c r="G13" t="s">
        <v>91</v>
      </c>
      <c r="H13" s="15">
        <v>4</v>
      </c>
      <c r="I13" s="14"/>
      <c r="K13" s="15"/>
    </row>
    <row r="14" spans="1:11" x14ac:dyDescent="0.3">
      <c r="A14" s="25"/>
      <c r="B14" s="27"/>
      <c r="C14" s="27"/>
      <c r="D14" s="26"/>
      <c r="E14" s="25">
        <v>1</v>
      </c>
      <c r="F14" s="27">
        <v>5</v>
      </c>
      <c r="G14" s="27"/>
      <c r="H14" s="26">
        <v>5</v>
      </c>
      <c r="I14" s="14"/>
      <c r="J14" s="27"/>
      <c r="K14" s="26"/>
    </row>
    <row r="15" spans="1:11" x14ac:dyDescent="0.3">
      <c r="A15" s="25"/>
      <c r="B15" s="27"/>
      <c r="C15" s="27"/>
      <c r="D15" s="26"/>
      <c r="E15" s="25">
        <v>2</v>
      </c>
      <c r="F15" s="27">
        <v>5</v>
      </c>
      <c r="G15" s="27"/>
      <c r="H15" s="26">
        <v>5</v>
      </c>
      <c r="I15" s="14"/>
      <c r="J15" s="27"/>
      <c r="K15" s="26"/>
    </row>
    <row r="16" spans="1:11" ht="14.95" thickBot="1" x14ac:dyDescent="0.35">
      <c r="A16" s="16"/>
      <c r="B16" s="17"/>
      <c r="C16" s="17"/>
      <c r="D16" s="18"/>
      <c r="E16" s="16">
        <v>3</v>
      </c>
      <c r="F16" s="17">
        <v>5</v>
      </c>
      <c r="G16" s="17"/>
      <c r="H16" s="18">
        <v>5</v>
      </c>
      <c r="I16" s="16"/>
      <c r="J16" s="17"/>
      <c r="K16" s="18"/>
    </row>
  </sheetData>
  <autoFilter ref="C1:D1" xr:uid="{00000000-0001-0000-0D00-000000000000}">
    <sortState xmlns:xlrd2="http://schemas.microsoft.com/office/spreadsheetml/2017/richdata2" ref="C2:D13">
      <sortCondition ref="D1"/>
    </sortState>
  </autoFilter>
  <sortState xmlns:xlrd2="http://schemas.microsoft.com/office/spreadsheetml/2017/richdata2" ref="A2:K16">
    <sortCondition ref="J2:J1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4" sqref="C4"/>
    </sheetView>
  </sheetViews>
  <sheetFormatPr defaultRowHeight="14.4" x14ac:dyDescent="0.3"/>
  <cols>
    <col min="2" max="2" width="0" hidden="1" customWidth="1"/>
    <col min="3" max="3" width="17.69921875" bestFit="1" customWidth="1"/>
    <col min="4" max="4" width="16.8984375" bestFit="1" customWidth="1"/>
  </cols>
  <sheetData>
    <row r="1" spans="1:11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0" t="s">
        <v>12</v>
      </c>
      <c r="J1" s="11" t="s">
        <v>13</v>
      </c>
      <c r="K1" s="12" t="s">
        <v>14</v>
      </c>
    </row>
    <row r="2" spans="1:11" x14ac:dyDescent="0.3">
      <c r="A2" s="14">
        <f>VLOOKUP(C2,'Bib Nos'!$A$1:$B$101,2,FALSE)</f>
        <v>3</v>
      </c>
      <c r="B2">
        <f>VLOOKUP(C2,'Seed Women K1'!$A$1:$B$101,2,FALSE)</f>
        <v>2</v>
      </c>
      <c r="C2" t="s">
        <v>92</v>
      </c>
      <c r="D2" s="15" t="s">
        <v>16</v>
      </c>
      <c r="E2" s="14">
        <v>2</v>
      </c>
      <c r="F2">
        <v>3</v>
      </c>
      <c r="G2" t="s">
        <v>93</v>
      </c>
      <c r="H2" s="74">
        <v>1</v>
      </c>
      <c r="I2">
        <v>2</v>
      </c>
      <c r="J2" t="s">
        <v>94</v>
      </c>
      <c r="K2" s="15">
        <v>1</v>
      </c>
    </row>
    <row r="3" spans="1:11" x14ac:dyDescent="0.3">
      <c r="A3" s="14">
        <f>VLOOKUP(C3,'Bib Nos'!$A$1:$B$101,2,FALSE)</f>
        <v>42</v>
      </c>
      <c r="B3">
        <f>VLOOKUP(C3,'Seed Women K1'!$A$1:$B$101,2,FALSE)</f>
        <v>3</v>
      </c>
      <c r="C3" t="s">
        <v>95</v>
      </c>
      <c r="D3" s="15" t="s">
        <v>42</v>
      </c>
      <c r="E3" s="14">
        <v>1</v>
      </c>
      <c r="F3">
        <v>2</v>
      </c>
      <c r="G3" t="s">
        <v>96</v>
      </c>
      <c r="H3" s="74">
        <v>1</v>
      </c>
      <c r="I3">
        <v>3</v>
      </c>
      <c r="J3" t="s">
        <v>97</v>
      </c>
      <c r="K3" s="15">
        <v>2</v>
      </c>
    </row>
    <row r="4" spans="1:11" x14ac:dyDescent="0.3">
      <c r="A4" s="14">
        <f>VLOOKUP(C4,'Bib Nos'!$A$1:$B$101,2,FALSE)</f>
        <v>22</v>
      </c>
      <c r="B4">
        <f>VLOOKUP(C4,'Seed Women K1'!$A$1:$B$101,2,FALSE)</f>
        <v>4</v>
      </c>
      <c r="C4" t="s">
        <v>98</v>
      </c>
      <c r="D4" s="15" t="s">
        <v>21</v>
      </c>
      <c r="E4" s="14">
        <v>2</v>
      </c>
      <c r="F4">
        <v>2</v>
      </c>
      <c r="G4" t="s">
        <v>99</v>
      </c>
      <c r="H4" s="74">
        <v>2</v>
      </c>
      <c r="I4">
        <v>1</v>
      </c>
      <c r="J4" t="s">
        <v>100</v>
      </c>
      <c r="K4" s="15">
        <v>3</v>
      </c>
    </row>
    <row r="5" spans="1:11" x14ac:dyDescent="0.3">
      <c r="A5" s="14">
        <f>VLOOKUP(C5,'Bib Nos'!$A$1:$B$101,2,FALSE)</f>
        <v>6</v>
      </c>
      <c r="B5">
        <f>VLOOKUP(C5,'Seed Women K1'!$A$1:$B$101,2,FALSE)</f>
        <v>10</v>
      </c>
      <c r="C5" t="s">
        <v>101</v>
      </c>
      <c r="D5" s="15" t="s">
        <v>29</v>
      </c>
      <c r="E5" s="14">
        <v>1</v>
      </c>
      <c r="F5">
        <v>5</v>
      </c>
      <c r="G5" t="s">
        <v>102</v>
      </c>
      <c r="H5" s="74">
        <v>2</v>
      </c>
      <c r="I5">
        <v>4</v>
      </c>
      <c r="J5" t="s">
        <v>103</v>
      </c>
      <c r="K5" s="15">
        <v>4</v>
      </c>
    </row>
    <row r="6" spans="1:11" x14ac:dyDescent="0.3">
      <c r="A6" s="14">
        <f>VLOOKUP(C6,'Bib Nos'!$A$1:$B$101,2,FALSE)</f>
        <v>25</v>
      </c>
      <c r="B6">
        <f>VLOOKUP(C6,'Seed Women K1'!$A$1:$B$101,2,FALSE)</f>
        <v>6</v>
      </c>
      <c r="C6" t="s">
        <v>104</v>
      </c>
      <c r="D6" s="15" t="s">
        <v>21</v>
      </c>
      <c r="E6" s="14">
        <v>2</v>
      </c>
      <c r="F6">
        <v>4</v>
      </c>
      <c r="G6" t="s">
        <v>105</v>
      </c>
      <c r="H6" s="74">
        <v>3</v>
      </c>
      <c r="I6">
        <v>5</v>
      </c>
      <c r="J6" t="s">
        <v>106</v>
      </c>
      <c r="K6" s="15">
        <v>5</v>
      </c>
    </row>
    <row r="7" spans="1:11" x14ac:dyDescent="0.3">
      <c r="A7" s="14">
        <f>VLOOKUP(C7,'Bib Nos'!$A$1:$B$101,2,FALSE)</f>
        <v>44</v>
      </c>
      <c r="B7">
        <f>VLOOKUP(C7,'Seed Women K1'!$A$1:$B$101,2,FALSE)</f>
        <v>7</v>
      </c>
      <c r="C7" t="s">
        <v>107</v>
      </c>
      <c r="D7" s="15" t="s">
        <v>42</v>
      </c>
      <c r="E7" s="14">
        <v>1</v>
      </c>
      <c r="F7">
        <v>1</v>
      </c>
      <c r="G7" t="s">
        <v>108</v>
      </c>
      <c r="H7" s="74">
        <v>3</v>
      </c>
      <c r="K7" s="15"/>
    </row>
    <row r="8" spans="1:11" x14ac:dyDescent="0.3">
      <c r="A8" s="14">
        <f>VLOOKUP(C8,'Bib Nos'!$A$1:$B$101,2,FALSE)</f>
        <v>45</v>
      </c>
      <c r="B8">
        <f>VLOOKUP(C8,'Seed Women K1'!$A$1:$B$101,2,FALSE)</f>
        <v>5</v>
      </c>
      <c r="C8" t="s">
        <v>109</v>
      </c>
      <c r="D8" s="15" t="s">
        <v>16</v>
      </c>
      <c r="E8" s="14">
        <v>1</v>
      </c>
      <c r="F8">
        <v>4</v>
      </c>
      <c r="G8" t="s">
        <v>110</v>
      </c>
      <c r="H8" s="74">
        <v>4</v>
      </c>
      <c r="K8" s="15"/>
    </row>
    <row r="9" spans="1:11" x14ac:dyDescent="0.3">
      <c r="A9" s="14">
        <f>VLOOKUP(C9,'Bib Nos'!$A$1:$B$101,2,FALSE)</f>
        <v>41</v>
      </c>
      <c r="B9">
        <f>VLOOKUP(C9,'Seed Women K1'!$A$1:$B$101,2,FALSE)</f>
        <v>13</v>
      </c>
      <c r="C9" t="s">
        <v>111</v>
      </c>
      <c r="D9" s="15" t="s">
        <v>25</v>
      </c>
      <c r="E9" s="14">
        <v>2</v>
      </c>
      <c r="F9">
        <v>5</v>
      </c>
      <c r="G9" t="s">
        <v>112</v>
      </c>
      <c r="H9" s="15">
        <v>4</v>
      </c>
      <c r="I9" s="14"/>
      <c r="K9" s="15"/>
    </row>
    <row r="10" spans="1:11" x14ac:dyDescent="0.3">
      <c r="A10" s="14">
        <f>VLOOKUP(C10,'Bib Nos'!$A$1:$B$101,2,FALSE)</f>
        <v>40</v>
      </c>
      <c r="B10">
        <f>VLOOKUP(C10,'Seed Women K1'!$A$1:$B$101,2,FALSE)</f>
        <v>1</v>
      </c>
      <c r="C10" t="s">
        <v>113</v>
      </c>
      <c r="D10" s="15" t="s">
        <v>114</v>
      </c>
      <c r="E10" s="14">
        <v>1</v>
      </c>
      <c r="F10">
        <v>3</v>
      </c>
      <c r="G10" t="s">
        <v>91</v>
      </c>
      <c r="H10" s="15" t="s">
        <v>91</v>
      </c>
      <c r="I10" s="14"/>
      <c r="K10" s="15"/>
    </row>
    <row r="11" spans="1:11" ht="14.95" thickBot="1" x14ac:dyDescent="0.35">
      <c r="A11" s="16"/>
      <c r="B11" s="17"/>
      <c r="C11" s="17"/>
      <c r="D11" s="18"/>
      <c r="E11" s="16">
        <v>2</v>
      </c>
      <c r="F11" s="17">
        <v>1</v>
      </c>
      <c r="G11" s="17"/>
      <c r="H11" s="18"/>
      <c r="I11" s="16"/>
      <c r="J11" s="17"/>
      <c r="K11" s="18"/>
    </row>
  </sheetData>
  <autoFilter ref="C1:D1" xr:uid="{00000000-0001-0000-0E00-000000000000}">
    <sortState xmlns:xlrd2="http://schemas.microsoft.com/office/spreadsheetml/2017/richdata2" ref="C2:D11">
      <sortCondition ref="D1"/>
    </sortState>
  </autoFilter>
  <sortState xmlns:xlrd2="http://schemas.microsoft.com/office/spreadsheetml/2017/richdata2" ref="A2:J6">
    <sortCondition ref="J2:J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4" sqref="G4"/>
    </sheetView>
  </sheetViews>
  <sheetFormatPr defaultRowHeight="14.4" x14ac:dyDescent="0.3"/>
  <cols>
    <col min="2" max="2" width="13.8984375" bestFit="1" customWidth="1"/>
    <col min="3" max="3" width="16.8984375" bestFit="1" customWidth="1"/>
  </cols>
  <sheetData>
    <row r="1" spans="1:6" s="1" customFormat="1" ht="38.25" x14ac:dyDescent="0.3">
      <c r="A1" s="22" t="s">
        <v>0</v>
      </c>
      <c r="B1" s="23" t="s">
        <v>2</v>
      </c>
      <c r="C1" s="24" t="s">
        <v>3</v>
      </c>
      <c r="D1" s="10" t="s">
        <v>215</v>
      </c>
      <c r="E1" s="11" t="s">
        <v>13</v>
      </c>
      <c r="F1" s="12" t="s">
        <v>14</v>
      </c>
    </row>
    <row r="2" spans="1:6" x14ac:dyDescent="0.3">
      <c r="A2" s="14">
        <f>VLOOKUP(B2,'Bib Nos'!$A$1:$B$101,2,FALSE)</f>
        <v>42</v>
      </c>
      <c r="B2" t="s">
        <v>95</v>
      </c>
      <c r="C2" s="15" t="s">
        <v>42</v>
      </c>
      <c r="D2" s="14">
        <v>631</v>
      </c>
      <c r="E2" t="s">
        <v>230</v>
      </c>
      <c r="F2" s="15">
        <v>1</v>
      </c>
    </row>
    <row r="3" spans="1:6" x14ac:dyDescent="0.3">
      <c r="A3" s="14">
        <f>VLOOKUP(B3,'Bib Nos'!$A$1:$B$101,2,FALSE)</f>
        <v>22</v>
      </c>
      <c r="B3" t="s">
        <v>98</v>
      </c>
      <c r="C3" s="15" t="s">
        <v>21</v>
      </c>
      <c r="D3" s="14">
        <v>632</v>
      </c>
      <c r="E3" t="s">
        <v>231</v>
      </c>
      <c r="F3" s="15">
        <v>2</v>
      </c>
    </row>
    <row r="4" spans="1:6" x14ac:dyDescent="0.3">
      <c r="A4" s="14">
        <f>VLOOKUP(B4,'Bib Nos'!$A$1:$B$101,2,FALSE)</f>
        <v>3</v>
      </c>
      <c r="B4" t="s">
        <v>92</v>
      </c>
      <c r="C4" s="15" t="s">
        <v>16</v>
      </c>
      <c r="D4" s="14">
        <v>629</v>
      </c>
      <c r="E4" t="s">
        <v>232</v>
      </c>
      <c r="F4" s="15">
        <v>3</v>
      </c>
    </row>
    <row r="5" spans="1:6" x14ac:dyDescent="0.3">
      <c r="A5" s="14">
        <f>VLOOKUP(B5,'Bib Nos'!$A$1:$B$101,2,FALSE)</f>
        <v>25</v>
      </c>
      <c r="B5" t="s">
        <v>104</v>
      </c>
      <c r="C5" s="15" t="s">
        <v>21</v>
      </c>
      <c r="D5" s="14">
        <v>633</v>
      </c>
      <c r="E5" t="s">
        <v>233</v>
      </c>
      <c r="F5" s="15">
        <v>4</v>
      </c>
    </row>
    <row r="6" spans="1:6" x14ac:dyDescent="0.3">
      <c r="A6" s="14">
        <f>VLOOKUP(B6,'Bib Nos'!$A$1:$B$101,2,FALSE)</f>
        <v>45</v>
      </c>
      <c r="B6" t="s">
        <v>109</v>
      </c>
      <c r="C6" s="15" t="s">
        <v>16</v>
      </c>
      <c r="D6" s="14">
        <v>630</v>
      </c>
      <c r="E6" t="s">
        <v>234</v>
      </c>
      <c r="F6" s="15">
        <v>5</v>
      </c>
    </row>
    <row r="7" spans="1:6" ht="14.95" thickBot="1" x14ac:dyDescent="0.35">
      <c r="A7" s="19">
        <f>VLOOKUP(B7,'Bib Nos'!$A$1:$B$101,2,FALSE)</f>
        <v>44</v>
      </c>
      <c r="B7" s="20" t="s">
        <v>107</v>
      </c>
      <c r="C7" s="21" t="s">
        <v>42</v>
      </c>
      <c r="D7" s="19">
        <v>634</v>
      </c>
      <c r="E7" s="20" t="s">
        <v>235</v>
      </c>
      <c r="F7" s="21">
        <v>6</v>
      </c>
    </row>
  </sheetData>
  <autoFilter ref="B1:C1" xr:uid="{00000000-0001-0000-0F00-000000000000}"/>
  <sortState xmlns:xlrd2="http://schemas.microsoft.com/office/spreadsheetml/2017/richdata2" ref="A2:F7">
    <sortCondition ref="E2:E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9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6" sqref="C6:C7"/>
    </sheetView>
  </sheetViews>
  <sheetFormatPr defaultRowHeight="14.4" x14ac:dyDescent="0.3"/>
  <cols>
    <col min="2" max="2" width="0" hidden="1" customWidth="1"/>
    <col min="3" max="3" width="14.8984375" bestFit="1" customWidth="1"/>
    <col min="4" max="4" width="16.8984375" bestFit="1" customWidth="1"/>
    <col min="8" max="8" width="11.59765625" hidden="1" customWidth="1"/>
  </cols>
  <sheetData>
    <row r="1" spans="1:8" s="1" customFormat="1" ht="38.799999999999997" thickBot="1" x14ac:dyDescent="0.35">
      <c r="A1" s="22" t="s">
        <v>0</v>
      </c>
      <c r="B1" s="23" t="s">
        <v>1</v>
      </c>
      <c r="C1" s="23" t="s">
        <v>2</v>
      </c>
      <c r="D1" s="24" t="s">
        <v>3</v>
      </c>
      <c r="E1" s="40" t="s">
        <v>12</v>
      </c>
      <c r="F1" s="41" t="s">
        <v>13</v>
      </c>
      <c r="G1" s="42" t="s">
        <v>14</v>
      </c>
      <c r="H1" s="1" t="s">
        <v>137</v>
      </c>
    </row>
    <row r="2" spans="1:8" x14ac:dyDescent="0.3">
      <c r="A2" s="43">
        <f>VLOOKUP(C2,'Bib Nos'!$A$1:$B$101,2,FALSE)</f>
        <v>44</v>
      </c>
      <c r="B2" s="44">
        <f>VLOOKUP(C2,'Seed Women K1'!$A$1:$B$101,2,FALSE)</f>
        <v>7</v>
      </c>
      <c r="C2" s="44" t="s">
        <v>107</v>
      </c>
      <c r="D2" s="45" t="s">
        <v>42</v>
      </c>
      <c r="E2" s="43">
        <v>2</v>
      </c>
      <c r="F2" s="44" t="s">
        <v>151</v>
      </c>
      <c r="G2" s="45">
        <v>1</v>
      </c>
      <c r="H2">
        <f>B2+B3</f>
        <v>10</v>
      </c>
    </row>
    <row r="3" spans="1:8" ht="14.95" thickBot="1" x14ac:dyDescent="0.35">
      <c r="A3" s="19">
        <f>VLOOKUP(C3,'Bib Nos'!$A$1:$B$101,2,FALSE)</f>
        <v>42</v>
      </c>
      <c r="B3" s="20">
        <f>VLOOKUP(C3,'Seed Women K1'!$A$1:$B$101,2,FALSE)</f>
        <v>3</v>
      </c>
      <c r="C3" s="20" t="s">
        <v>95</v>
      </c>
      <c r="D3" s="21" t="s">
        <v>42</v>
      </c>
      <c r="E3" s="19">
        <v>2</v>
      </c>
      <c r="F3" s="20" t="s">
        <v>151</v>
      </c>
      <c r="G3" s="21">
        <v>1</v>
      </c>
      <c r="H3">
        <v>10</v>
      </c>
    </row>
    <row r="4" spans="1:8" x14ac:dyDescent="0.3">
      <c r="A4" s="43">
        <f>VLOOKUP(C4,'Bib Nos'!$A$1:$B$101,2,FALSE)</f>
        <v>3</v>
      </c>
      <c r="B4" s="44">
        <f>VLOOKUP(C4,'Seed Women K1'!$A$1:$B$101,2,FALSE)</f>
        <v>2</v>
      </c>
      <c r="C4" s="44" t="s">
        <v>92</v>
      </c>
      <c r="D4" s="45" t="s">
        <v>16</v>
      </c>
      <c r="E4" s="43">
        <v>3</v>
      </c>
      <c r="F4" s="44" t="s">
        <v>152</v>
      </c>
      <c r="G4" s="45">
        <v>2</v>
      </c>
      <c r="H4">
        <f>B4+B5</f>
        <v>7</v>
      </c>
    </row>
    <row r="5" spans="1:8" ht="14.95" thickBot="1" x14ac:dyDescent="0.35">
      <c r="A5" s="19">
        <f>VLOOKUP(C5,'Bib Nos'!$A$1:$B$101,2,FALSE)</f>
        <v>45</v>
      </c>
      <c r="B5" s="20">
        <f>VLOOKUP(C5,'Seed Women K1'!$A$1:$B$101,2,FALSE)</f>
        <v>5</v>
      </c>
      <c r="C5" s="20" t="s">
        <v>109</v>
      </c>
      <c r="D5" s="21" t="s">
        <v>16</v>
      </c>
      <c r="E5" s="19">
        <v>3</v>
      </c>
      <c r="F5" s="20" t="s">
        <v>152</v>
      </c>
      <c r="G5" s="21">
        <v>2</v>
      </c>
      <c r="H5">
        <v>10</v>
      </c>
    </row>
    <row r="6" spans="1:8" x14ac:dyDescent="0.3">
      <c r="A6" s="43">
        <f>VLOOKUP(C6,'Bib Nos'!$A$1:$B$101,2,FALSE)</f>
        <v>25</v>
      </c>
      <c r="B6" s="44">
        <f>VLOOKUP(C6,'Seed Women K1'!$A$1:$B$101,2,FALSE)</f>
        <v>6</v>
      </c>
      <c r="C6" s="44" t="s">
        <v>104</v>
      </c>
      <c r="D6" s="45" t="s">
        <v>21</v>
      </c>
      <c r="E6" s="43">
        <v>1</v>
      </c>
      <c r="F6" s="44" t="s">
        <v>153</v>
      </c>
      <c r="G6" s="45">
        <v>3</v>
      </c>
      <c r="H6">
        <f>B6+B7</f>
        <v>10</v>
      </c>
    </row>
    <row r="7" spans="1:8" ht="14.95" thickBot="1" x14ac:dyDescent="0.35">
      <c r="A7" s="19">
        <f>VLOOKUP(C7,'Bib Nos'!$A$1:$B$101,2,FALSE)</f>
        <v>22</v>
      </c>
      <c r="B7" s="20">
        <f>VLOOKUP(C7,'Seed Women K1'!$A$1:$B$101,2,FALSE)</f>
        <v>4</v>
      </c>
      <c r="C7" s="20" t="s">
        <v>98</v>
      </c>
      <c r="D7" s="21" t="s">
        <v>21</v>
      </c>
      <c r="E7" s="19">
        <v>1</v>
      </c>
      <c r="F7" s="20" t="s">
        <v>153</v>
      </c>
      <c r="G7" s="21">
        <v>3</v>
      </c>
      <c r="H7">
        <v>7</v>
      </c>
    </row>
    <row r="8" spans="1:8" x14ac:dyDescent="0.3">
      <c r="A8" s="14">
        <f>VLOOKUP(C8,'Bib Nos'!$A$1:$B$101,2,FALSE)</f>
        <v>31</v>
      </c>
      <c r="B8">
        <f>VLOOKUP(C8,'Seed Women K1'!$A$1:$B$101,2,FALSE)</f>
        <v>11</v>
      </c>
      <c r="C8" t="s">
        <v>154</v>
      </c>
      <c r="D8" s="15" t="s">
        <v>21</v>
      </c>
      <c r="E8" s="14">
        <v>4</v>
      </c>
      <c r="F8" t="s">
        <v>155</v>
      </c>
      <c r="G8" s="15">
        <v>4</v>
      </c>
      <c r="H8">
        <f>B8+B9</f>
        <v>23</v>
      </c>
    </row>
    <row r="9" spans="1:8" ht="14.95" thickBot="1" x14ac:dyDescent="0.35">
      <c r="A9" s="19">
        <f>VLOOKUP(C9,'Bib Nos'!$A$1:$B$101,2,FALSE)</f>
        <v>23</v>
      </c>
      <c r="B9" s="20">
        <f>VLOOKUP(C9,'Seed Women K1'!$A$1:$B$101,2,FALSE)</f>
        <v>12</v>
      </c>
      <c r="C9" s="20" t="s">
        <v>156</v>
      </c>
      <c r="D9" s="21" t="s">
        <v>21</v>
      </c>
      <c r="E9" s="19">
        <v>4</v>
      </c>
      <c r="F9" s="20" t="s">
        <v>155</v>
      </c>
      <c r="G9" s="21">
        <v>4</v>
      </c>
      <c r="H9">
        <v>23</v>
      </c>
    </row>
  </sheetData>
  <autoFilter ref="C1:D1" xr:uid="{00000000-0001-0000-1000-000000000000}">
    <sortState xmlns:xlrd2="http://schemas.microsoft.com/office/spreadsheetml/2017/richdata2" ref="C2:D9">
      <sortCondition ref="D1"/>
    </sortState>
  </autoFilter>
  <sortState xmlns:xlrd2="http://schemas.microsoft.com/office/spreadsheetml/2017/richdata2" ref="A2:G9">
    <sortCondition ref="F2:F9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P7" sqref="P7"/>
    </sheetView>
  </sheetViews>
  <sheetFormatPr defaultRowHeight="14.4" x14ac:dyDescent="0.3"/>
  <cols>
    <col min="2" max="2" width="0" hidden="1" customWidth="1"/>
    <col min="3" max="3" width="14.8984375" bestFit="1" customWidth="1"/>
    <col min="4" max="4" width="16.8984375" bestFit="1" customWidth="1"/>
    <col min="8" max="8" width="11.59765625" hidden="1" customWidth="1"/>
  </cols>
  <sheetData>
    <row r="1" spans="1:8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10" t="s">
        <v>12</v>
      </c>
      <c r="F1" s="11" t="s">
        <v>13</v>
      </c>
      <c r="G1" s="12" t="s">
        <v>14</v>
      </c>
      <c r="H1" s="1" t="s">
        <v>137</v>
      </c>
    </row>
    <row r="2" spans="1:8" x14ac:dyDescent="0.3">
      <c r="A2" s="14">
        <f>VLOOKUP(C2,'Bib Nos'!$A$1:$B$101,2,FALSE)</f>
        <v>3</v>
      </c>
      <c r="B2">
        <f>VLOOKUP(C2,'Seed Women K1'!$A$1:$B$101,2,FALSE)</f>
        <v>2</v>
      </c>
      <c r="C2" t="s">
        <v>92</v>
      </c>
      <c r="D2" s="15" t="s">
        <v>16</v>
      </c>
      <c r="E2" s="14">
        <v>3</v>
      </c>
      <c r="F2" t="s">
        <v>265</v>
      </c>
      <c r="G2" s="15">
        <v>1</v>
      </c>
      <c r="H2">
        <f>B2+B3</f>
        <v>7</v>
      </c>
    </row>
    <row r="3" spans="1:8" x14ac:dyDescent="0.3">
      <c r="A3" s="14">
        <f>VLOOKUP(C3,'Bib Nos'!$A$1:$B$101,2,FALSE)</f>
        <v>45</v>
      </c>
      <c r="B3">
        <f>VLOOKUP(C3,'Seed Women K1'!$A$1:$B$101,2,FALSE)</f>
        <v>5</v>
      </c>
      <c r="C3" t="s">
        <v>109</v>
      </c>
      <c r="D3" s="15" t="s">
        <v>16</v>
      </c>
      <c r="E3" s="14">
        <v>3</v>
      </c>
      <c r="F3" t="s">
        <v>265</v>
      </c>
      <c r="G3" s="15">
        <v>1</v>
      </c>
      <c r="H3">
        <v>10</v>
      </c>
    </row>
    <row r="4" spans="1:8" x14ac:dyDescent="0.3">
      <c r="A4" s="14">
        <f>VLOOKUP(C4,'Bib Nos'!$A$1:$B$101,2,FALSE)</f>
        <v>42</v>
      </c>
      <c r="B4">
        <f>VLOOKUP(C4,'Seed Women K1'!$A$1:$B$101,2,FALSE)</f>
        <v>3</v>
      </c>
      <c r="C4" t="s">
        <v>95</v>
      </c>
      <c r="D4" s="15" t="s">
        <v>42</v>
      </c>
      <c r="E4" s="14">
        <v>2</v>
      </c>
      <c r="F4" t="s">
        <v>266</v>
      </c>
      <c r="G4" s="15">
        <v>2</v>
      </c>
      <c r="H4">
        <f>B4+B5</f>
        <v>10</v>
      </c>
    </row>
    <row r="5" spans="1:8" x14ac:dyDescent="0.3">
      <c r="A5" s="14">
        <f>VLOOKUP(C5,'Bib Nos'!$A$1:$B$101,2,FALSE)</f>
        <v>44</v>
      </c>
      <c r="B5">
        <f>VLOOKUP(C5,'Seed Women K1'!$A$1:$B$101,2,FALSE)</f>
        <v>7</v>
      </c>
      <c r="C5" t="s">
        <v>107</v>
      </c>
      <c r="D5" s="15" t="s">
        <v>42</v>
      </c>
      <c r="E5" s="14">
        <v>2</v>
      </c>
      <c r="F5" t="s">
        <v>266</v>
      </c>
      <c r="G5" s="15">
        <v>2</v>
      </c>
      <c r="H5">
        <v>10</v>
      </c>
    </row>
    <row r="6" spans="1:8" x14ac:dyDescent="0.3">
      <c r="A6" s="14">
        <f>VLOOKUP(C6,'Bib Nos'!$A$1:$B$101,2,FALSE)</f>
        <v>22</v>
      </c>
      <c r="B6">
        <f>VLOOKUP(C6,'Seed Women K1'!$A$1:$B$101,2,FALSE)</f>
        <v>4</v>
      </c>
      <c r="C6" t="s">
        <v>98</v>
      </c>
      <c r="D6" s="15" t="s">
        <v>21</v>
      </c>
      <c r="E6" s="14">
        <v>1</v>
      </c>
      <c r="F6" t="s">
        <v>267</v>
      </c>
      <c r="G6" s="15">
        <v>3</v>
      </c>
      <c r="H6">
        <f>B6+B7</f>
        <v>10</v>
      </c>
    </row>
    <row r="7" spans="1:8" x14ac:dyDescent="0.3">
      <c r="A7" s="14">
        <f>VLOOKUP(C7,'Bib Nos'!$A$1:$B$101,2,FALSE)</f>
        <v>25</v>
      </c>
      <c r="B7">
        <f>VLOOKUP(C7,'Seed Women K1'!$A$1:$B$101,2,FALSE)</f>
        <v>6</v>
      </c>
      <c r="C7" t="s">
        <v>104</v>
      </c>
      <c r="D7" s="15" t="s">
        <v>21</v>
      </c>
      <c r="E7" s="14">
        <v>1</v>
      </c>
      <c r="F7" t="s">
        <v>267</v>
      </c>
      <c r="G7" s="15">
        <v>3</v>
      </c>
      <c r="H7">
        <v>7</v>
      </c>
    </row>
    <row r="8" spans="1:8" x14ac:dyDescent="0.3">
      <c r="A8" s="14">
        <f>VLOOKUP(C8,'Bib Nos'!$A$1:$B$101,2,FALSE)</f>
        <v>31</v>
      </c>
      <c r="B8">
        <f>VLOOKUP(C8,'Seed Women K1'!$A$1:$B$101,2,FALSE)</f>
        <v>11</v>
      </c>
      <c r="C8" t="s">
        <v>154</v>
      </c>
      <c r="D8" s="15" t="s">
        <v>21</v>
      </c>
      <c r="E8" s="14">
        <v>4</v>
      </c>
      <c r="F8" t="s">
        <v>268</v>
      </c>
      <c r="G8" s="15" t="s">
        <v>245</v>
      </c>
      <c r="H8">
        <f>B8+B9</f>
        <v>23</v>
      </c>
    </row>
    <row r="9" spans="1:8" ht="14.95" thickBot="1" x14ac:dyDescent="0.35">
      <c r="A9" s="19">
        <f>VLOOKUP(C9,'Bib Nos'!$A$1:$B$101,2,FALSE)</f>
        <v>23</v>
      </c>
      <c r="B9" s="20">
        <f>VLOOKUP(C9,'Seed Women K1'!$A$1:$B$101,2,FALSE)</f>
        <v>12</v>
      </c>
      <c r="C9" s="20" t="s">
        <v>156</v>
      </c>
      <c r="D9" s="21" t="s">
        <v>21</v>
      </c>
      <c r="E9" s="19">
        <v>4</v>
      </c>
      <c r="F9" s="20" t="s">
        <v>268</v>
      </c>
      <c r="G9" s="21" t="s">
        <v>245</v>
      </c>
      <c r="H9">
        <v>23</v>
      </c>
    </row>
  </sheetData>
  <autoFilter ref="C1:D1" xr:uid="{00000000-0001-0000-1100-000000000000}">
    <sortState xmlns:xlrd2="http://schemas.microsoft.com/office/spreadsheetml/2017/richdata2" ref="C2:D9">
      <sortCondition ref="D1"/>
    </sortState>
  </autoFilter>
  <sortState xmlns:xlrd2="http://schemas.microsoft.com/office/spreadsheetml/2017/richdata2" ref="A1:G9">
    <sortCondition ref="F2:F9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T14" sqref="T14"/>
    </sheetView>
  </sheetViews>
  <sheetFormatPr defaultRowHeight="14.4" x14ac:dyDescent="0.3"/>
  <cols>
    <col min="2" max="2" width="0" hidden="1" customWidth="1"/>
    <col min="3" max="3" width="13.8984375" bestFit="1" customWidth="1"/>
    <col min="4" max="4" width="16.8984375" bestFit="1" customWidth="1"/>
    <col min="8" max="8" width="11.59765625" hidden="1" customWidth="1"/>
  </cols>
  <sheetData>
    <row r="1" spans="1:8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10" t="s">
        <v>12</v>
      </c>
      <c r="F1" s="11" t="s">
        <v>13</v>
      </c>
      <c r="G1" s="12" t="s">
        <v>14</v>
      </c>
      <c r="H1" s="1" t="s">
        <v>137</v>
      </c>
    </row>
    <row r="2" spans="1:8" x14ac:dyDescent="0.3">
      <c r="A2" s="14">
        <f>VLOOKUP(C2,'Bib Nos'!$A$1:$B$101,2,FALSE)</f>
        <v>44</v>
      </c>
      <c r="B2">
        <f>VLOOKUP(C2,'Seed Women K1'!$A$1:$B$101,2,FALSE)</f>
        <v>7</v>
      </c>
      <c r="C2" t="s">
        <v>107</v>
      </c>
      <c r="D2" s="15" t="s">
        <v>42</v>
      </c>
      <c r="E2" s="14">
        <v>2</v>
      </c>
      <c r="F2" t="s">
        <v>68</v>
      </c>
      <c r="G2" s="15">
        <v>1</v>
      </c>
      <c r="H2">
        <f>B2+B3</f>
        <v>10</v>
      </c>
    </row>
    <row r="3" spans="1:8" x14ac:dyDescent="0.3">
      <c r="A3" s="14">
        <f>VLOOKUP(C3,'Bib Nos'!$A$1:$B$101,2,FALSE)</f>
        <v>42</v>
      </c>
      <c r="B3">
        <f>VLOOKUP(C3,'Seed Women K1'!$A$1:$B$101,2,FALSE)</f>
        <v>3</v>
      </c>
      <c r="C3" t="s">
        <v>95</v>
      </c>
      <c r="D3" s="15" t="s">
        <v>42</v>
      </c>
      <c r="E3" s="14">
        <v>2</v>
      </c>
      <c r="F3" t="s">
        <v>252</v>
      </c>
      <c r="G3" s="15">
        <v>1</v>
      </c>
      <c r="H3">
        <v>10</v>
      </c>
    </row>
    <row r="4" spans="1:8" x14ac:dyDescent="0.3">
      <c r="A4" s="14">
        <f>VLOOKUP(C4,'Bib Nos'!$A$1:$B$101,2,FALSE)</f>
        <v>22</v>
      </c>
      <c r="B4">
        <f>VLOOKUP(C4,'Seed Women K1'!$A$1:$B$101,2,FALSE)</f>
        <v>4</v>
      </c>
      <c r="C4" t="s">
        <v>98</v>
      </c>
      <c r="D4" s="15" t="s">
        <v>21</v>
      </c>
      <c r="E4" s="14">
        <v>1</v>
      </c>
      <c r="F4" t="s">
        <v>253</v>
      </c>
      <c r="G4" s="15">
        <v>2</v>
      </c>
      <c r="H4">
        <f>B4+B5</f>
        <v>10</v>
      </c>
    </row>
    <row r="5" spans="1:8" x14ac:dyDescent="0.3">
      <c r="A5" s="14">
        <f>VLOOKUP(C5,'Bib Nos'!$A$1:$B$101,2,FALSE)</f>
        <v>25</v>
      </c>
      <c r="B5">
        <f>VLOOKUP(C5,'Seed Women K1'!$A$1:$B$101,2,FALSE)</f>
        <v>6</v>
      </c>
      <c r="C5" t="s">
        <v>104</v>
      </c>
      <c r="D5" s="15" t="s">
        <v>21</v>
      </c>
      <c r="E5" s="14">
        <v>1</v>
      </c>
      <c r="F5" t="s">
        <v>254</v>
      </c>
      <c r="G5" s="15">
        <v>2</v>
      </c>
      <c r="H5">
        <v>10</v>
      </c>
    </row>
    <row r="6" spans="1:8" x14ac:dyDescent="0.3">
      <c r="A6" s="14">
        <f>VLOOKUP(C6,'Bib Nos'!$A$1:$B$101,2,FALSE)</f>
        <v>45</v>
      </c>
      <c r="B6">
        <f>VLOOKUP(C6,'Seed Women K1'!$A$1:$B$101,2,FALSE)</f>
        <v>5</v>
      </c>
      <c r="C6" t="s">
        <v>109</v>
      </c>
      <c r="D6" s="15" t="s">
        <v>16</v>
      </c>
      <c r="E6" s="14">
        <v>3</v>
      </c>
      <c r="F6" t="s">
        <v>255</v>
      </c>
      <c r="G6" s="15">
        <v>3</v>
      </c>
      <c r="H6">
        <f>B6+B7</f>
        <v>7</v>
      </c>
    </row>
    <row r="7" spans="1:8" x14ac:dyDescent="0.3">
      <c r="A7" s="19">
        <f>VLOOKUP(C7,'Bib Nos'!$A$1:$B$101,2,FALSE)</f>
        <v>3</v>
      </c>
      <c r="B7" s="20">
        <f>VLOOKUP(C7,'Seed Women K1'!$A$1:$B$101,2,FALSE)</f>
        <v>2</v>
      </c>
      <c r="C7" s="20" t="s">
        <v>92</v>
      </c>
      <c r="D7" s="21" t="s">
        <v>16</v>
      </c>
      <c r="E7" s="19">
        <v>3</v>
      </c>
      <c r="F7" s="79" t="s">
        <v>256</v>
      </c>
      <c r="G7" s="21">
        <v>3</v>
      </c>
      <c r="H7">
        <v>7</v>
      </c>
    </row>
  </sheetData>
  <autoFilter ref="C1:D1" xr:uid="{00000000-0001-0000-1200-000000000000}">
    <sortState xmlns:xlrd2="http://schemas.microsoft.com/office/spreadsheetml/2017/richdata2" ref="C2:D7">
      <sortCondition ref="D1"/>
    </sortState>
  </autoFilter>
  <sortState xmlns:xlrd2="http://schemas.microsoft.com/office/spreadsheetml/2017/richdata2" ref="A2:H8">
    <sortCondition ref="F2:F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7" sqref="L7"/>
    </sheetView>
  </sheetViews>
  <sheetFormatPr defaultRowHeight="14.4" x14ac:dyDescent="0.3"/>
  <cols>
    <col min="2" max="2" width="0" hidden="1" customWidth="1"/>
    <col min="3" max="3" width="14.09765625" bestFit="1" customWidth="1"/>
    <col min="4" max="4" width="15.69921875" bestFit="1" customWidth="1"/>
  </cols>
  <sheetData>
    <row r="1" spans="1:11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10" t="s">
        <v>12</v>
      </c>
      <c r="J1" s="11" t="s">
        <v>13</v>
      </c>
      <c r="K1" s="12" t="s">
        <v>14</v>
      </c>
    </row>
    <row r="2" spans="1:11" x14ac:dyDescent="0.3">
      <c r="A2" s="14">
        <f>VLOOKUP(C2,'Bib Nos'!$A$1:$B$101,2,FALSE)</f>
        <v>47</v>
      </c>
      <c r="B2">
        <f>VLOOKUP(C2,'Seed Men C1'!$A$1:$B$101,2,FALSE)</f>
        <v>1</v>
      </c>
      <c r="C2" t="s">
        <v>115</v>
      </c>
      <c r="D2" s="15" t="s">
        <v>116</v>
      </c>
      <c r="E2" s="14">
        <v>1</v>
      </c>
      <c r="F2">
        <v>3</v>
      </c>
      <c r="H2" s="15"/>
      <c r="I2" s="14">
        <v>3</v>
      </c>
      <c r="J2" t="s">
        <v>269</v>
      </c>
      <c r="K2" s="15">
        <v>1</v>
      </c>
    </row>
    <row r="3" spans="1:11" x14ac:dyDescent="0.3">
      <c r="A3" s="14">
        <f>VLOOKUP(C3,'Bib Nos'!$A$1:$B$101,2,FALSE)</f>
        <v>4</v>
      </c>
      <c r="B3">
        <f>VLOOKUP(C3,'Seed Men C1'!$A$1:$B$101,2,FALSE)</f>
        <v>2</v>
      </c>
      <c r="C3" t="s">
        <v>119</v>
      </c>
      <c r="D3" s="15" t="s">
        <v>120</v>
      </c>
      <c r="E3" s="14">
        <v>1</v>
      </c>
      <c r="F3">
        <v>2</v>
      </c>
      <c r="H3" s="15"/>
      <c r="I3" s="14">
        <v>2</v>
      </c>
      <c r="J3" t="s">
        <v>270</v>
      </c>
      <c r="K3" s="15">
        <v>2</v>
      </c>
    </row>
    <row r="4" spans="1:11" x14ac:dyDescent="0.3">
      <c r="A4" s="14">
        <f>VLOOKUP(C4,'Bib Nos'!$A$1:$B$101,2,FALSE)</f>
        <v>29</v>
      </c>
      <c r="B4">
        <f>VLOOKUP(C4,'Seed Men C1'!$A$1:$B$101,2,FALSE)</f>
        <v>6</v>
      </c>
      <c r="C4" t="s">
        <v>64</v>
      </c>
      <c r="D4" s="15" t="s">
        <v>16</v>
      </c>
      <c r="E4" s="14">
        <v>1</v>
      </c>
      <c r="F4">
        <v>1</v>
      </c>
      <c r="H4" s="15"/>
      <c r="I4" s="14">
        <v>1</v>
      </c>
      <c r="J4" t="s">
        <v>271</v>
      </c>
      <c r="K4" s="15">
        <v>3</v>
      </c>
    </row>
    <row r="5" spans="1:11" x14ac:dyDescent="0.3">
      <c r="A5" s="14">
        <f>VLOOKUP(C5,'Bib Nos'!$A$1:$B$101,2,FALSE)</f>
        <v>34</v>
      </c>
      <c r="B5">
        <f>VLOOKUP(C5,'Seed Men C1'!$A$1:$B$101,2,FALSE)</f>
        <v>7</v>
      </c>
      <c r="C5" t="s">
        <v>54</v>
      </c>
      <c r="D5" s="15" t="s">
        <v>16</v>
      </c>
      <c r="E5" s="14">
        <v>1</v>
      </c>
      <c r="F5">
        <v>4</v>
      </c>
      <c r="H5" s="15"/>
      <c r="I5" s="14">
        <v>4</v>
      </c>
      <c r="J5" t="s">
        <v>272</v>
      </c>
      <c r="K5" s="15">
        <v>4</v>
      </c>
    </row>
    <row r="6" spans="1:11" x14ac:dyDescent="0.3">
      <c r="A6" s="14">
        <f>VLOOKUP(C6,'Bib Nos'!$A$1:$B$101,2,FALSE)</f>
        <v>9</v>
      </c>
      <c r="B6">
        <f>VLOOKUP(C6,'Seed Men C1'!$A$1:$B$101,2,FALSE)</f>
        <v>8</v>
      </c>
      <c r="C6" t="s">
        <v>15</v>
      </c>
      <c r="D6" s="15" t="s">
        <v>16</v>
      </c>
      <c r="E6" s="14">
        <v>1</v>
      </c>
      <c r="F6">
        <v>5</v>
      </c>
      <c r="H6" s="15"/>
      <c r="I6" s="14">
        <v>5</v>
      </c>
      <c r="J6" t="s">
        <v>273</v>
      </c>
      <c r="K6" s="15">
        <v>5</v>
      </c>
    </row>
    <row r="7" spans="1:11" x14ac:dyDescent="0.3">
      <c r="A7" s="14"/>
      <c r="D7" s="15"/>
      <c r="E7" s="14"/>
      <c r="H7" s="15"/>
      <c r="I7" s="14"/>
      <c r="K7" s="15"/>
    </row>
    <row r="8" spans="1:11" x14ac:dyDescent="0.3">
      <c r="E8" s="14"/>
      <c r="H8" s="15"/>
      <c r="I8" s="14"/>
      <c r="K8" s="15"/>
    </row>
    <row r="9" spans="1:11" x14ac:dyDescent="0.3">
      <c r="E9" s="14"/>
      <c r="H9" s="15"/>
      <c r="I9" s="14"/>
      <c r="K9" s="15"/>
    </row>
    <row r="10" spans="1:11" x14ac:dyDescent="0.3">
      <c r="E10" s="14"/>
      <c r="H10" s="15"/>
      <c r="I10" s="14"/>
      <c r="K10" s="15"/>
    </row>
    <row r="11" spans="1:11" ht="14.95" thickBot="1" x14ac:dyDescent="0.35">
      <c r="A11" s="16"/>
      <c r="B11" s="17"/>
      <c r="C11" s="17"/>
      <c r="D11" s="18"/>
      <c r="E11" s="16"/>
      <c r="F11" s="17"/>
      <c r="G11" s="17"/>
      <c r="H11" s="18"/>
      <c r="I11" s="16"/>
      <c r="J11" s="17"/>
      <c r="K11" s="18"/>
    </row>
  </sheetData>
  <autoFilter ref="C1:D1" xr:uid="{00000000-0001-0000-0100-000000000000}">
    <sortState xmlns:xlrd2="http://schemas.microsoft.com/office/spreadsheetml/2017/richdata2" ref="C2:D7">
      <sortCondition ref="D1"/>
    </sortState>
  </autoFilter>
  <sortState xmlns:xlrd2="http://schemas.microsoft.com/office/spreadsheetml/2017/richdata2" ref="A2:K6">
    <sortCondition ref="J2:J6"/>
  </sortState>
  <pageMargins left="0.7" right="0.7" top="0.75" bottom="0.75" header="0.3" footer="0.3"/>
  <pageSetup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D999-D2B7-4B89-924C-E878F2D0DB97}">
  <dimension ref="A1:B28"/>
  <sheetViews>
    <sheetView workbookViewId="0">
      <selection activeCell="B20" sqref="B20"/>
    </sheetView>
  </sheetViews>
  <sheetFormatPr defaultRowHeight="14.4" x14ac:dyDescent="0.3"/>
  <cols>
    <col min="1" max="1" width="23.09765625" bestFit="1" customWidth="1"/>
  </cols>
  <sheetData>
    <row r="1" spans="1:2" x14ac:dyDescent="0.3">
      <c r="A1" s="13" t="s">
        <v>67</v>
      </c>
      <c r="B1">
        <v>17</v>
      </c>
    </row>
    <row r="2" spans="1:2" x14ac:dyDescent="0.3">
      <c r="A2" s="13" t="s">
        <v>24</v>
      </c>
      <c r="B2">
        <v>14</v>
      </c>
    </row>
    <row r="3" spans="1:2" x14ac:dyDescent="0.3">
      <c r="A3" s="13" t="s">
        <v>279</v>
      </c>
      <c r="B3">
        <v>2</v>
      </c>
    </row>
    <row r="4" spans="1:2" x14ac:dyDescent="0.3">
      <c r="A4" s="13" t="s">
        <v>15</v>
      </c>
      <c r="B4">
        <v>1</v>
      </c>
    </row>
    <row r="5" spans="1:2" x14ac:dyDescent="0.3">
      <c r="A5" s="13" t="s">
        <v>150</v>
      </c>
      <c r="B5">
        <v>18</v>
      </c>
    </row>
    <row r="6" spans="1:2" x14ac:dyDescent="0.3">
      <c r="A6" s="13" t="s">
        <v>34</v>
      </c>
      <c r="B6">
        <v>15</v>
      </c>
    </row>
    <row r="7" spans="1:2" x14ac:dyDescent="0.3">
      <c r="A7" s="13" t="s">
        <v>280</v>
      </c>
      <c r="B7">
        <v>19</v>
      </c>
    </row>
    <row r="8" spans="1:2" x14ac:dyDescent="0.3">
      <c r="A8" t="s">
        <v>44</v>
      </c>
      <c r="B8">
        <v>28</v>
      </c>
    </row>
    <row r="9" spans="1:2" x14ac:dyDescent="0.3">
      <c r="A9" s="13" t="s">
        <v>60</v>
      </c>
      <c r="B9">
        <v>4</v>
      </c>
    </row>
    <row r="10" spans="1:2" x14ac:dyDescent="0.3">
      <c r="A10" s="13" t="s">
        <v>64</v>
      </c>
      <c r="B10">
        <v>11</v>
      </c>
    </row>
    <row r="11" spans="1:2" x14ac:dyDescent="0.3">
      <c r="A11" s="13" t="s">
        <v>46</v>
      </c>
      <c r="B11">
        <v>3</v>
      </c>
    </row>
    <row r="12" spans="1:2" x14ac:dyDescent="0.3">
      <c r="A12" s="13" t="s">
        <v>75</v>
      </c>
      <c r="B12">
        <v>12</v>
      </c>
    </row>
    <row r="13" spans="1:2" x14ac:dyDescent="0.3">
      <c r="A13" s="13" t="s">
        <v>54</v>
      </c>
      <c r="B13">
        <v>10</v>
      </c>
    </row>
    <row r="14" spans="1:2" x14ac:dyDescent="0.3">
      <c r="A14" s="13" t="s">
        <v>20</v>
      </c>
      <c r="B14">
        <v>8</v>
      </c>
    </row>
    <row r="15" spans="1:2" x14ac:dyDescent="0.3">
      <c r="A15" s="13" t="s">
        <v>89</v>
      </c>
      <c r="B15">
        <v>20</v>
      </c>
    </row>
    <row r="16" spans="1:2" x14ac:dyDescent="0.3">
      <c r="A16" s="13" t="s">
        <v>28</v>
      </c>
      <c r="B16">
        <v>21</v>
      </c>
    </row>
    <row r="17" spans="1:2" x14ac:dyDescent="0.3">
      <c r="A17" s="13" t="s">
        <v>41</v>
      </c>
      <c r="B17">
        <v>22</v>
      </c>
    </row>
    <row r="18" spans="1:2" x14ac:dyDescent="0.3">
      <c r="A18" s="13" t="s">
        <v>38</v>
      </c>
      <c r="B18">
        <v>9</v>
      </c>
    </row>
    <row r="19" spans="1:2" x14ac:dyDescent="0.3">
      <c r="A19" s="13" t="s">
        <v>57</v>
      </c>
      <c r="B19">
        <v>23</v>
      </c>
    </row>
    <row r="20" spans="1:2" x14ac:dyDescent="0.3">
      <c r="A20" s="13" t="s">
        <v>175</v>
      </c>
      <c r="B20">
        <v>5</v>
      </c>
    </row>
    <row r="21" spans="1:2" x14ac:dyDescent="0.3">
      <c r="A21" s="13" t="s">
        <v>69</v>
      </c>
      <c r="B21">
        <v>24</v>
      </c>
    </row>
    <row r="22" spans="1:2" x14ac:dyDescent="0.3">
      <c r="A22" s="13" t="s">
        <v>50</v>
      </c>
      <c r="B22">
        <v>16</v>
      </c>
    </row>
    <row r="23" spans="1:2" x14ac:dyDescent="0.3">
      <c r="A23" s="13" t="s">
        <v>31</v>
      </c>
      <c r="B23">
        <v>27</v>
      </c>
    </row>
    <row r="24" spans="1:2" x14ac:dyDescent="0.3">
      <c r="A24" s="13" t="s">
        <v>81</v>
      </c>
      <c r="B24">
        <v>13</v>
      </c>
    </row>
    <row r="25" spans="1:2" x14ac:dyDescent="0.3">
      <c r="A25" s="13" t="s">
        <v>71</v>
      </c>
      <c r="B25">
        <v>6</v>
      </c>
    </row>
    <row r="26" spans="1:2" x14ac:dyDescent="0.3">
      <c r="A26" s="13" t="s">
        <v>281</v>
      </c>
      <c r="B26">
        <v>26</v>
      </c>
    </row>
    <row r="27" spans="1:2" x14ac:dyDescent="0.3">
      <c r="A27" s="13" t="s">
        <v>78</v>
      </c>
      <c r="B27">
        <v>25</v>
      </c>
    </row>
    <row r="28" spans="1:2" x14ac:dyDescent="0.3">
      <c r="A28" s="13" t="s">
        <v>85</v>
      </c>
      <c r="B28">
        <v>7</v>
      </c>
    </row>
  </sheetData>
  <sortState xmlns:xlrd2="http://schemas.microsoft.com/office/spreadsheetml/2017/richdata2" ref="A1:B28">
    <sortCondition ref="A1:A2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F524-62A0-4048-8B98-D6DD34C1BFB4}">
  <dimension ref="A1:B8"/>
  <sheetViews>
    <sheetView workbookViewId="0">
      <selection activeCell="H20" sqref="H20"/>
    </sheetView>
  </sheetViews>
  <sheetFormatPr defaultRowHeight="14.4" x14ac:dyDescent="0.3"/>
  <cols>
    <col min="1" max="1" width="22.09765625" bestFit="1" customWidth="1"/>
  </cols>
  <sheetData>
    <row r="1" spans="1:2" x14ac:dyDescent="0.3">
      <c r="A1" s="13" t="s">
        <v>119</v>
      </c>
      <c r="B1">
        <v>2</v>
      </c>
    </row>
    <row r="2" spans="1:2" x14ac:dyDescent="0.3">
      <c r="A2" s="13" t="s">
        <v>15</v>
      </c>
      <c r="B2">
        <v>8</v>
      </c>
    </row>
    <row r="3" spans="1:2" x14ac:dyDescent="0.3">
      <c r="A3" s="13" t="s">
        <v>34</v>
      </c>
      <c r="B3">
        <v>4</v>
      </c>
    </row>
    <row r="4" spans="1:2" x14ac:dyDescent="0.3">
      <c r="A4" s="13" t="s">
        <v>60</v>
      </c>
      <c r="B4">
        <v>5</v>
      </c>
    </row>
    <row r="5" spans="1:2" x14ac:dyDescent="0.3">
      <c r="A5" s="13" t="s">
        <v>64</v>
      </c>
      <c r="B5">
        <v>6</v>
      </c>
    </row>
    <row r="6" spans="1:2" x14ac:dyDescent="0.3">
      <c r="A6" s="13" t="s">
        <v>75</v>
      </c>
      <c r="B6">
        <v>3</v>
      </c>
    </row>
    <row r="7" spans="1:2" x14ac:dyDescent="0.3">
      <c r="A7" s="13" t="s">
        <v>54</v>
      </c>
      <c r="B7">
        <v>7</v>
      </c>
    </row>
    <row r="8" spans="1:2" x14ac:dyDescent="0.3">
      <c r="A8" s="13" t="s">
        <v>115</v>
      </c>
      <c r="B8">
        <v>1</v>
      </c>
    </row>
  </sheetData>
  <sortState xmlns:xlrd2="http://schemas.microsoft.com/office/spreadsheetml/2017/richdata2" ref="A1:B30">
    <sortCondition ref="A1:A30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0D41-14B2-4C5F-A2BB-71E9BD880254}">
  <dimension ref="A1:B13"/>
  <sheetViews>
    <sheetView workbookViewId="0">
      <selection activeCell="H19" sqref="H19"/>
    </sheetView>
  </sheetViews>
  <sheetFormatPr defaultRowHeight="14.4" x14ac:dyDescent="0.3"/>
  <cols>
    <col min="1" max="1" width="17.69921875" bestFit="1" customWidth="1"/>
  </cols>
  <sheetData>
    <row r="1" spans="1:2" x14ac:dyDescent="0.3">
      <c r="A1" s="13" t="s">
        <v>92</v>
      </c>
      <c r="B1">
        <v>2</v>
      </c>
    </row>
    <row r="2" spans="1:2" x14ac:dyDescent="0.3">
      <c r="A2" s="13" t="s">
        <v>101</v>
      </c>
      <c r="B2">
        <v>10</v>
      </c>
    </row>
    <row r="3" spans="1:2" x14ac:dyDescent="0.3">
      <c r="A3" s="13" t="s">
        <v>163</v>
      </c>
      <c r="B3">
        <v>9</v>
      </c>
    </row>
    <row r="4" spans="1:2" x14ac:dyDescent="0.3">
      <c r="A4" s="13" t="s">
        <v>98</v>
      </c>
      <c r="B4">
        <v>4</v>
      </c>
    </row>
    <row r="5" spans="1:2" x14ac:dyDescent="0.3">
      <c r="A5" s="13" t="s">
        <v>156</v>
      </c>
      <c r="B5">
        <v>12</v>
      </c>
    </row>
    <row r="6" spans="1:2" x14ac:dyDescent="0.3">
      <c r="A6" s="13" t="s">
        <v>104</v>
      </c>
      <c r="B6">
        <v>6</v>
      </c>
    </row>
    <row r="7" spans="1:2" x14ac:dyDescent="0.3">
      <c r="A7" s="13" t="s">
        <v>169</v>
      </c>
      <c r="B7">
        <v>8</v>
      </c>
    </row>
    <row r="8" spans="1:2" x14ac:dyDescent="0.3">
      <c r="A8" s="13" t="s">
        <v>154</v>
      </c>
      <c r="B8">
        <v>11</v>
      </c>
    </row>
    <row r="9" spans="1:2" x14ac:dyDescent="0.3">
      <c r="A9" s="13" t="s">
        <v>113</v>
      </c>
      <c r="B9">
        <v>1</v>
      </c>
    </row>
    <row r="10" spans="1:2" x14ac:dyDescent="0.3">
      <c r="A10" s="13" t="s">
        <v>111</v>
      </c>
      <c r="B10">
        <v>13</v>
      </c>
    </row>
    <row r="11" spans="1:2" x14ac:dyDescent="0.3">
      <c r="A11" s="13" t="s">
        <v>95</v>
      </c>
      <c r="B11">
        <v>3</v>
      </c>
    </row>
    <row r="12" spans="1:2" x14ac:dyDescent="0.3">
      <c r="A12" s="13" t="s">
        <v>107</v>
      </c>
      <c r="B12">
        <v>7</v>
      </c>
    </row>
    <row r="13" spans="1:2" x14ac:dyDescent="0.3">
      <c r="A13" s="13" t="s">
        <v>109</v>
      </c>
      <c r="B13">
        <v>5</v>
      </c>
    </row>
  </sheetData>
  <sortState xmlns:xlrd2="http://schemas.microsoft.com/office/spreadsheetml/2017/richdata2" ref="A1:B30">
    <sortCondition ref="A1:A3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4922-E50D-46D1-9916-B7C26826348C}">
  <dimension ref="A1:B4"/>
  <sheetViews>
    <sheetView workbookViewId="0">
      <selection activeCell="I22" sqref="I22"/>
    </sheetView>
  </sheetViews>
  <sheetFormatPr defaultRowHeight="14.4" x14ac:dyDescent="0.3"/>
  <cols>
    <col min="1" max="1" width="14.69921875" bestFit="1" customWidth="1"/>
  </cols>
  <sheetData>
    <row r="1" spans="1:2" x14ac:dyDescent="0.3">
      <c r="A1" s="13" t="s">
        <v>92</v>
      </c>
      <c r="B1">
        <v>3</v>
      </c>
    </row>
    <row r="2" spans="1:2" x14ac:dyDescent="0.3">
      <c r="A2" s="13" t="s">
        <v>132</v>
      </c>
      <c r="B2">
        <v>1</v>
      </c>
    </row>
    <row r="3" spans="1:2" x14ac:dyDescent="0.3">
      <c r="A3" s="13" t="s">
        <v>134</v>
      </c>
      <c r="B3">
        <v>2</v>
      </c>
    </row>
    <row r="4" spans="1:2" x14ac:dyDescent="0.3">
      <c r="A4" s="13" t="s">
        <v>109</v>
      </c>
      <c r="B4">
        <v>4</v>
      </c>
    </row>
  </sheetData>
  <sortState xmlns:xlrd2="http://schemas.microsoft.com/office/spreadsheetml/2017/richdata2" ref="A1:B30">
    <sortCondition ref="A1:A30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F2B6-E8D9-47CA-BD3F-3BF39A1FFD5B}">
  <dimension ref="A1:B70"/>
  <sheetViews>
    <sheetView topLeftCell="A34" workbookViewId="0">
      <selection activeCell="E35" sqref="E35"/>
    </sheetView>
  </sheetViews>
  <sheetFormatPr defaultRowHeight="14.4" x14ac:dyDescent="0.3"/>
  <cols>
    <col min="1" max="1" width="28.3984375" customWidth="1"/>
  </cols>
  <sheetData>
    <row r="1" spans="1:2" x14ac:dyDescent="0.3">
      <c r="A1" t="s">
        <v>67</v>
      </c>
      <c r="B1" s="2">
        <v>1</v>
      </c>
    </row>
    <row r="2" spans="1:2" x14ac:dyDescent="0.3">
      <c r="A2" t="s">
        <v>24</v>
      </c>
      <c r="B2" s="2">
        <v>2</v>
      </c>
    </row>
    <row r="3" spans="1:2" x14ac:dyDescent="0.3">
      <c r="A3" t="s">
        <v>92</v>
      </c>
      <c r="B3" s="2">
        <v>3</v>
      </c>
    </row>
    <row r="4" spans="1:2" x14ac:dyDescent="0.3">
      <c r="A4" t="s">
        <v>119</v>
      </c>
      <c r="B4" s="2">
        <v>4</v>
      </c>
    </row>
    <row r="5" spans="1:2" x14ac:dyDescent="0.3">
      <c r="A5" t="s">
        <v>279</v>
      </c>
      <c r="B5" s="2">
        <v>5</v>
      </c>
    </row>
    <row r="6" spans="1:2" x14ac:dyDescent="0.3">
      <c r="A6" t="s">
        <v>101</v>
      </c>
      <c r="B6" s="2">
        <v>6</v>
      </c>
    </row>
    <row r="7" spans="1:2" x14ac:dyDescent="0.3">
      <c r="A7" t="s">
        <v>132</v>
      </c>
      <c r="B7" s="2">
        <v>7</v>
      </c>
    </row>
    <row r="8" spans="1:2" x14ac:dyDescent="0.3">
      <c r="A8" t="s">
        <v>163</v>
      </c>
      <c r="B8" s="2">
        <v>8</v>
      </c>
    </row>
    <row r="9" spans="1:2" x14ac:dyDescent="0.3">
      <c r="A9" t="s">
        <v>15</v>
      </c>
      <c r="B9" s="2">
        <v>9</v>
      </c>
    </row>
    <row r="10" spans="1:2" x14ac:dyDescent="0.3">
      <c r="A10" t="s">
        <v>150</v>
      </c>
      <c r="B10" s="2">
        <v>10</v>
      </c>
    </row>
    <row r="11" spans="1:2" x14ac:dyDescent="0.3">
      <c r="A11" t="s">
        <v>34</v>
      </c>
      <c r="B11" s="2">
        <v>21</v>
      </c>
    </row>
    <row r="12" spans="1:2" x14ac:dyDescent="0.3">
      <c r="A12" t="s">
        <v>98</v>
      </c>
      <c r="B12" s="2">
        <v>22</v>
      </c>
    </row>
    <row r="13" spans="1:2" x14ac:dyDescent="0.3">
      <c r="A13" t="s">
        <v>156</v>
      </c>
      <c r="B13" s="2">
        <v>23</v>
      </c>
    </row>
    <row r="14" spans="1:2" x14ac:dyDescent="0.3">
      <c r="A14" t="s">
        <v>280</v>
      </c>
      <c r="B14" s="2">
        <v>24</v>
      </c>
    </row>
    <row r="15" spans="1:2" x14ac:dyDescent="0.3">
      <c r="A15" t="s">
        <v>104</v>
      </c>
      <c r="B15" s="2">
        <v>25</v>
      </c>
    </row>
    <row r="16" spans="1:2" x14ac:dyDescent="0.3">
      <c r="A16" t="s">
        <v>44</v>
      </c>
      <c r="B16" s="2">
        <v>26</v>
      </c>
    </row>
    <row r="17" spans="1:2" x14ac:dyDescent="0.3">
      <c r="A17" t="s">
        <v>169</v>
      </c>
      <c r="B17" s="2">
        <v>27</v>
      </c>
    </row>
    <row r="18" spans="1:2" x14ac:dyDescent="0.3">
      <c r="A18" t="s">
        <v>60</v>
      </c>
      <c r="B18" s="2">
        <v>28</v>
      </c>
    </row>
    <row r="19" spans="1:2" x14ac:dyDescent="0.3">
      <c r="A19" t="s">
        <v>64</v>
      </c>
      <c r="B19" s="2">
        <v>29</v>
      </c>
    </row>
    <row r="20" spans="1:2" x14ac:dyDescent="0.3">
      <c r="A20" t="s">
        <v>46</v>
      </c>
      <c r="B20" s="2">
        <v>30</v>
      </c>
    </row>
    <row r="21" spans="1:2" x14ac:dyDescent="0.3">
      <c r="A21" t="s">
        <v>154</v>
      </c>
      <c r="B21" s="2">
        <v>31</v>
      </c>
    </row>
    <row r="22" spans="1:2" x14ac:dyDescent="0.3">
      <c r="A22" t="s">
        <v>134</v>
      </c>
      <c r="B22" s="2">
        <v>32</v>
      </c>
    </row>
    <row r="23" spans="1:2" x14ac:dyDescent="0.3">
      <c r="A23" t="s">
        <v>75</v>
      </c>
      <c r="B23" s="2">
        <v>33</v>
      </c>
    </row>
    <row r="24" spans="1:2" x14ac:dyDescent="0.3">
      <c r="A24" t="s">
        <v>54</v>
      </c>
      <c r="B24" s="2">
        <v>34</v>
      </c>
    </row>
    <row r="25" spans="1:2" x14ac:dyDescent="0.3">
      <c r="A25" t="s">
        <v>20</v>
      </c>
      <c r="B25" s="2">
        <v>35</v>
      </c>
    </row>
    <row r="26" spans="1:2" x14ac:dyDescent="0.3">
      <c r="A26" t="s">
        <v>89</v>
      </c>
      <c r="B26" s="2">
        <v>36</v>
      </c>
    </row>
    <row r="27" spans="1:2" x14ac:dyDescent="0.3">
      <c r="A27" t="s">
        <v>28</v>
      </c>
      <c r="B27" s="2">
        <v>37</v>
      </c>
    </row>
    <row r="28" spans="1:2" x14ac:dyDescent="0.3">
      <c r="A28" t="s">
        <v>41</v>
      </c>
      <c r="B28" s="2">
        <v>38</v>
      </c>
    </row>
    <row r="29" spans="1:2" x14ac:dyDescent="0.3">
      <c r="A29" t="s">
        <v>38</v>
      </c>
      <c r="B29" s="2">
        <v>39</v>
      </c>
    </row>
    <row r="30" spans="1:2" x14ac:dyDescent="0.3">
      <c r="A30" t="s">
        <v>113</v>
      </c>
      <c r="B30" s="2">
        <v>40</v>
      </c>
    </row>
    <row r="31" spans="1:2" x14ac:dyDescent="0.3">
      <c r="A31" t="s">
        <v>111</v>
      </c>
      <c r="B31" s="2">
        <v>41</v>
      </c>
    </row>
    <row r="32" spans="1:2" x14ac:dyDescent="0.3">
      <c r="A32" t="s">
        <v>95</v>
      </c>
      <c r="B32" s="2">
        <v>42</v>
      </c>
    </row>
    <row r="33" spans="1:2" x14ac:dyDescent="0.3">
      <c r="A33" t="s">
        <v>57</v>
      </c>
      <c r="B33" s="2">
        <v>43</v>
      </c>
    </row>
    <row r="34" spans="1:2" x14ac:dyDescent="0.3">
      <c r="A34" t="s">
        <v>107</v>
      </c>
      <c r="B34" s="2">
        <v>44</v>
      </c>
    </row>
    <row r="35" spans="1:2" x14ac:dyDescent="0.3">
      <c r="A35" t="s">
        <v>109</v>
      </c>
      <c r="B35" s="2">
        <v>45</v>
      </c>
    </row>
    <row r="36" spans="1:2" x14ac:dyDescent="0.3">
      <c r="A36" t="s">
        <v>175</v>
      </c>
      <c r="B36" s="2">
        <v>46</v>
      </c>
    </row>
    <row r="37" spans="1:2" x14ac:dyDescent="0.3">
      <c r="A37" t="s">
        <v>115</v>
      </c>
      <c r="B37" s="2">
        <v>47</v>
      </c>
    </row>
    <row r="38" spans="1:2" x14ac:dyDescent="0.3">
      <c r="A38" t="s">
        <v>69</v>
      </c>
      <c r="B38" s="2">
        <v>48</v>
      </c>
    </row>
    <row r="39" spans="1:2" x14ac:dyDescent="0.3">
      <c r="A39" t="s">
        <v>50</v>
      </c>
      <c r="B39" s="2">
        <v>49</v>
      </c>
    </row>
    <row r="40" spans="1:2" x14ac:dyDescent="0.3">
      <c r="A40" t="s">
        <v>31</v>
      </c>
      <c r="B40" s="2">
        <v>50</v>
      </c>
    </row>
    <row r="41" spans="1:2" x14ac:dyDescent="0.3">
      <c r="A41" t="s">
        <v>81</v>
      </c>
      <c r="B41" s="2">
        <v>51</v>
      </c>
    </row>
    <row r="42" spans="1:2" x14ac:dyDescent="0.3">
      <c r="A42" t="s">
        <v>71</v>
      </c>
      <c r="B42" s="2">
        <v>52</v>
      </c>
    </row>
    <row r="43" spans="1:2" x14ac:dyDescent="0.3">
      <c r="A43" t="s">
        <v>281</v>
      </c>
      <c r="B43" s="2">
        <v>53</v>
      </c>
    </row>
    <row r="44" spans="1:2" x14ac:dyDescent="0.3">
      <c r="A44" t="s">
        <v>78</v>
      </c>
      <c r="B44" s="2">
        <v>54</v>
      </c>
    </row>
    <row r="45" spans="1:2" x14ac:dyDescent="0.3">
      <c r="A45" t="s">
        <v>85</v>
      </c>
      <c r="B45" s="2">
        <v>55</v>
      </c>
    </row>
    <row r="46" spans="1:2" x14ac:dyDescent="0.3">
      <c r="B46" s="2">
        <v>56</v>
      </c>
    </row>
    <row r="47" spans="1:2" x14ac:dyDescent="0.3">
      <c r="B47" s="2">
        <v>57</v>
      </c>
    </row>
    <row r="48" spans="1:2" x14ac:dyDescent="0.3">
      <c r="B48" s="2">
        <v>58</v>
      </c>
    </row>
    <row r="49" spans="2:2" x14ac:dyDescent="0.3">
      <c r="B49" s="2">
        <v>59</v>
      </c>
    </row>
    <row r="50" spans="2:2" x14ac:dyDescent="0.3">
      <c r="B50" s="2">
        <v>60</v>
      </c>
    </row>
    <row r="51" spans="2:2" x14ac:dyDescent="0.3">
      <c r="B51" s="2">
        <v>61</v>
      </c>
    </row>
    <row r="52" spans="2:2" x14ac:dyDescent="0.3">
      <c r="B52" s="2">
        <v>62</v>
      </c>
    </row>
    <row r="53" spans="2:2" x14ac:dyDescent="0.3">
      <c r="B53" s="2">
        <v>63</v>
      </c>
    </row>
    <row r="54" spans="2:2" x14ac:dyDescent="0.3">
      <c r="B54" s="2">
        <v>64</v>
      </c>
    </row>
    <row r="55" spans="2:2" x14ac:dyDescent="0.3">
      <c r="B55" s="2">
        <v>65</v>
      </c>
    </row>
    <row r="56" spans="2:2" x14ac:dyDescent="0.3">
      <c r="B56" s="2">
        <v>66</v>
      </c>
    </row>
    <row r="57" spans="2:2" x14ac:dyDescent="0.3">
      <c r="B57" s="2">
        <v>67</v>
      </c>
    </row>
    <row r="58" spans="2:2" x14ac:dyDescent="0.3">
      <c r="B58" s="2">
        <v>68</v>
      </c>
    </row>
    <row r="59" spans="2:2" x14ac:dyDescent="0.3">
      <c r="B59" s="3">
        <v>71</v>
      </c>
    </row>
    <row r="60" spans="2:2" x14ac:dyDescent="0.3">
      <c r="B60" s="2">
        <v>72</v>
      </c>
    </row>
    <row r="61" spans="2:2" x14ac:dyDescent="0.3">
      <c r="B61" s="2">
        <v>73</v>
      </c>
    </row>
    <row r="62" spans="2:2" x14ac:dyDescent="0.3">
      <c r="B62" s="2">
        <v>91</v>
      </c>
    </row>
    <row r="63" spans="2:2" x14ac:dyDescent="0.3">
      <c r="B63" s="2">
        <v>92</v>
      </c>
    </row>
    <row r="64" spans="2:2" x14ac:dyDescent="0.3">
      <c r="B64" s="2">
        <v>93</v>
      </c>
    </row>
    <row r="65" spans="2:2" x14ac:dyDescent="0.3">
      <c r="B65" s="2">
        <v>94</v>
      </c>
    </row>
    <row r="66" spans="2:2" x14ac:dyDescent="0.3">
      <c r="B66" s="2">
        <v>95</v>
      </c>
    </row>
    <row r="67" spans="2:2" x14ac:dyDescent="0.3">
      <c r="B67" s="2">
        <v>96</v>
      </c>
    </row>
    <row r="68" spans="2:2" x14ac:dyDescent="0.3">
      <c r="B68" s="3">
        <v>97</v>
      </c>
    </row>
    <row r="69" spans="2:2" x14ac:dyDescent="0.3">
      <c r="B69" s="2">
        <v>98</v>
      </c>
    </row>
    <row r="70" spans="2:2" x14ac:dyDescent="0.3">
      <c r="B70" s="2">
        <v>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09BE-30A0-4E75-9122-FA9862F6E93B}">
  <dimension ref="A1:C69"/>
  <sheetViews>
    <sheetView topLeftCell="A20" workbookViewId="0">
      <selection activeCell="B25" sqref="B25:B30"/>
    </sheetView>
  </sheetViews>
  <sheetFormatPr defaultRowHeight="14.4" x14ac:dyDescent="0.3"/>
  <cols>
    <col min="1" max="1" width="21.3984375" bestFit="1" customWidth="1"/>
    <col min="3" max="3" width="12.8984375" customWidth="1"/>
  </cols>
  <sheetData>
    <row r="1" spans="1:3" x14ac:dyDescent="0.3">
      <c r="A1" s="62" t="s">
        <v>115</v>
      </c>
      <c r="B1" s="62">
        <v>602</v>
      </c>
      <c r="C1" s="62" t="s">
        <v>282</v>
      </c>
    </row>
    <row r="2" spans="1:3" x14ac:dyDescent="0.3">
      <c r="A2" s="62" t="s">
        <v>15</v>
      </c>
      <c r="B2" s="62">
        <v>604</v>
      </c>
      <c r="C2" s="62" t="s">
        <v>282</v>
      </c>
    </row>
    <row r="3" spans="1:3" ht="14.95" thickBot="1" x14ac:dyDescent="0.35">
      <c r="A3" s="63" t="s">
        <v>54</v>
      </c>
      <c r="B3" s="62">
        <v>605</v>
      </c>
      <c r="C3" s="62" t="s">
        <v>282</v>
      </c>
    </row>
    <row r="4" spans="1:3" x14ac:dyDescent="0.3">
      <c r="A4" s="70" t="s">
        <v>81</v>
      </c>
      <c r="B4" s="70">
        <v>606</v>
      </c>
      <c r="C4" s="70" t="s">
        <v>283</v>
      </c>
    </row>
    <row r="5" spans="1:3" x14ac:dyDescent="0.3">
      <c r="A5" s="70" t="s">
        <v>31</v>
      </c>
      <c r="B5" s="70">
        <v>607</v>
      </c>
      <c r="C5" s="70" t="s">
        <v>283</v>
      </c>
    </row>
    <row r="6" spans="1:3" x14ac:dyDescent="0.3">
      <c r="A6" s="70" t="s">
        <v>24</v>
      </c>
      <c r="B6" s="70">
        <v>608</v>
      </c>
      <c r="C6" s="70" t="s">
        <v>283</v>
      </c>
    </row>
    <row r="7" spans="1:3" x14ac:dyDescent="0.3">
      <c r="A7" s="70" t="s">
        <v>75</v>
      </c>
      <c r="B7" s="70">
        <v>609</v>
      </c>
      <c r="C7" s="70" t="s">
        <v>283</v>
      </c>
    </row>
    <row r="8" spans="1:3" x14ac:dyDescent="0.3">
      <c r="A8" s="70" t="s">
        <v>50</v>
      </c>
      <c r="B8" s="70">
        <v>610</v>
      </c>
      <c r="C8" s="70" t="s">
        <v>283</v>
      </c>
    </row>
    <row r="9" spans="1:3" x14ac:dyDescent="0.3">
      <c r="A9" s="70" t="s">
        <v>175</v>
      </c>
      <c r="B9" s="70">
        <v>612</v>
      </c>
      <c r="C9" s="70" t="s">
        <v>283</v>
      </c>
    </row>
    <row r="10" spans="1:3" x14ac:dyDescent="0.3">
      <c r="A10" s="70" t="s">
        <v>64</v>
      </c>
      <c r="B10" s="70">
        <v>613</v>
      </c>
      <c r="C10" s="70" t="s">
        <v>283</v>
      </c>
    </row>
    <row r="11" spans="1:3" x14ac:dyDescent="0.3">
      <c r="A11" s="70" t="s">
        <v>60</v>
      </c>
      <c r="B11" s="70">
        <v>614</v>
      </c>
      <c r="C11" s="70" t="s">
        <v>283</v>
      </c>
    </row>
    <row r="12" spans="1:3" x14ac:dyDescent="0.3">
      <c r="A12" s="70" t="s">
        <v>54</v>
      </c>
      <c r="B12" s="70">
        <v>615</v>
      </c>
      <c r="C12" s="70" t="s">
        <v>283</v>
      </c>
    </row>
    <row r="13" spans="1:3" x14ac:dyDescent="0.3">
      <c r="A13" s="70" t="s">
        <v>15</v>
      </c>
      <c r="B13" s="70">
        <v>616</v>
      </c>
      <c r="C13" s="70" t="s">
        <v>283</v>
      </c>
    </row>
    <row r="14" spans="1:3" x14ac:dyDescent="0.3">
      <c r="A14" s="70" t="s">
        <v>71</v>
      </c>
      <c r="B14" s="70">
        <v>617</v>
      </c>
      <c r="C14" s="70" t="s">
        <v>283</v>
      </c>
    </row>
    <row r="15" spans="1:3" x14ac:dyDescent="0.3">
      <c r="A15" s="70" t="s">
        <v>85</v>
      </c>
      <c r="B15" s="70">
        <v>618</v>
      </c>
      <c r="C15" s="70" t="s">
        <v>283</v>
      </c>
    </row>
    <row r="16" spans="1:3" x14ac:dyDescent="0.3">
      <c r="A16" s="70" t="s">
        <v>46</v>
      </c>
      <c r="B16" s="70">
        <v>620</v>
      </c>
      <c r="C16" s="70" t="s">
        <v>283</v>
      </c>
    </row>
    <row r="17" spans="1:3" x14ac:dyDescent="0.3">
      <c r="A17" s="70" t="s">
        <v>279</v>
      </c>
      <c r="B17" s="70">
        <v>621</v>
      </c>
      <c r="C17" s="70" t="s">
        <v>283</v>
      </c>
    </row>
    <row r="18" spans="1:3" x14ac:dyDescent="0.3">
      <c r="A18" s="70" t="s">
        <v>57</v>
      </c>
      <c r="B18" s="70">
        <v>622</v>
      </c>
      <c r="C18" s="70" t="s">
        <v>283</v>
      </c>
    </row>
    <row r="19" spans="1:3" x14ac:dyDescent="0.3">
      <c r="A19" s="70" t="s">
        <v>34</v>
      </c>
      <c r="B19" s="70">
        <v>623</v>
      </c>
      <c r="C19" s="70" t="s">
        <v>283</v>
      </c>
    </row>
    <row r="20" spans="1:3" x14ac:dyDescent="0.3">
      <c r="A20" s="70" t="s">
        <v>280</v>
      </c>
      <c r="B20" s="70">
        <v>624</v>
      </c>
      <c r="C20" s="70" t="s">
        <v>283</v>
      </c>
    </row>
    <row r="21" spans="1:3" ht="14.95" thickBot="1" x14ac:dyDescent="0.35">
      <c r="A21" s="71" t="s">
        <v>28</v>
      </c>
      <c r="B21" s="70">
        <v>625</v>
      </c>
      <c r="C21" s="70" t="s">
        <v>283</v>
      </c>
    </row>
    <row r="22" spans="1:3" x14ac:dyDescent="0.3">
      <c r="A22" s="64" t="s">
        <v>134</v>
      </c>
      <c r="B22" s="64">
        <v>626</v>
      </c>
      <c r="C22" s="69" t="s">
        <v>284</v>
      </c>
    </row>
    <row r="23" spans="1:3" x14ac:dyDescent="0.3">
      <c r="A23" s="64" t="s">
        <v>132</v>
      </c>
      <c r="B23" s="64">
        <v>627</v>
      </c>
      <c r="C23" s="69" t="s">
        <v>284</v>
      </c>
    </row>
    <row r="24" spans="1:3" ht="14.95" thickBot="1" x14ac:dyDescent="0.35">
      <c r="A24" s="65" t="s">
        <v>109</v>
      </c>
      <c r="B24" s="64">
        <v>628</v>
      </c>
      <c r="C24" s="69" t="s">
        <v>284</v>
      </c>
    </row>
    <row r="25" spans="1:3" x14ac:dyDescent="0.3">
      <c r="A25" s="66" t="s">
        <v>92</v>
      </c>
      <c r="B25" s="66">
        <v>629</v>
      </c>
      <c r="C25" s="68" t="s">
        <v>285</v>
      </c>
    </row>
    <row r="26" spans="1:3" x14ac:dyDescent="0.3">
      <c r="A26" s="66" t="s">
        <v>109</v>
      </c>
      <c r="B26" s="66">
        <v>630</v>
      </c>
      <c r="C26" s="68" t="s">
        <v>285</v>
      </c>
    </row>
    <row r="27" spans="1:3" x14ac:dyDescent="0.3">
      <c r="A27" s="66" t="s">
        <v>95</v>
      </c>
      <c r="B27" s="66">
        <v>631</v>
      </c>
      <c r="C27" s="68" t="s">
        <v>285</v>
      </c>
    </row>
    <row r="28" spans="1:3" x14ac:dyDescent="0.3">
      <c r="A28" s="66" t="s">
        <v>98</v>
      </c>
      <c r="B28" s="66">
        <v>632</v>
      </c>
      <c r="C28" s="68" t="s">
        <v>285</v>
      </c>
    </row>
    <row r="29" spans="1:3" x14ac:dyDescent="0.3">
      <c r="A29" s="66" t="s">
        <v>104</v>
      </c>
      <c r="B29" s="66">
        <v>633</v>
      </c>
      <c r="C29" s="68" t="s">
        <v>285</v>
      </c>
    </row>
    <row r="30" spans="1:3" ht="14.95" thickBot="1" x14ac:dyDescent="0.35">
      <c r="A30" s="67" t="s">
        <v>107</v>
      </c>
      <c r="B30" s="66">
        <v>634</v>
      </c>
      <c r="C30" s="68" t="s">
        <v>285</v>
      </c>
    </row>
    <row r="31" spans="1:3" x14ac:dyDescent="0.3">
      <c r="B31">
        <v>635</v>
      </c>
    </row>
    <row r="32" spans="1:3" x14ac:dyDescent="0.3">
      <c r="B32">
        <v>636</v>
      </c>
    </row>
    <row r="33" spans="2:2" x14ac:dyDescent="0.3">
      <c r="B33">
        <v>637</v>
      </c>
    </row>
    <row r="34" spans="2:2" x14ac:dyDescent="0.3">
      <c r="B34">
        <v>638</v>
      </c>
    </row>
    <row r="35" spans="2:2" x14ac:dyDescent="0.3">
      <c r="B35">
        <v>639</v>
      </c>
    </row>
    <row r="36" spans="2:2" x14ac:dyDescent="0.3">
      <c r="B36">
        <v>640</v>
      </c>
    </row>
    <row r="37" spans="2:2" x14ac:dyDescent="0.3">
      <c r="B37">
        <v>641</v>
      </c>
    </row>
    <row r="38" spans="2:2" x14ac:dyDescent="0.3">
      <c r="B38">
        <v>643</v>
      </c>
    </row>
    <row r="39" spans="2:2" x14ac:dyDescent="0.3">
      <c r="B39">
        <v>644</v>
      </c>
    </row>
    <row r="40" spans="2:2" x14ac:dyDescent="0.3">
      <c r="B40">
        <v>645</v>
      </c>
    </row>
    <row r="41" spans="2:2" x14ac:dyDescent="0.3">
      <c r="B41">
        <v>646</v>
      </c>
    </row>
    <row r="42" spans="2:2" x14ac:dyDescent="0.3">
      <c r="B42">
        <v>647</v>
      </c>
    </row>
    <row r="43" spans="2:2" x14ac:dyDescent="0.3">
      <c r="B43">
        <v>648</v>
      </c>
    </row>
    <row r="44" spans="2:2" x14ac:dyDescent="0.3">
      <c r="B44">
        <v>649</v>
      </c>
    </row>
    <row r="45" spans="2:2" x14ac:dyDescent="0.3">
      <c r="B45">
        <v>650</v>
      </c>
    </row>
    <row r="46" spans="2:2" x14ac:dyDescent="0.3">
      <c r="B46">
        <v>651</v>
      </c>
    </row>
    <row r="47" spans="2:2" x14ac:dyDescent="0.3">
      <c r="B47">
        <v>652</v>
      </c>
    </row>
    <row r="48" spans="2:2" x14ac:dyDescent="0.3">
      <c r="B48">
        <v>653</v>
      </c>
    </row>
    <row r="49" spans="2:2" x14ac:dyDescent="0.3">
      <c r="B49">
        <v>654</v>
      </c>
    </row>
    <row r="50" spans="2:2" x14ac:dyDescent="0.3">
      <c r="B50">
        <v>655</v>
      </c>
    </row>
    <row r="51" spans="2:2" x14ac:dyDescent="0.3">
      <c r="B51">
        <v>656</v>
      </c>
    </row>
    <row r="52" spans="2:2" x14ac:dyDescent="0.3">
      <c r="B52">
        <v>657</v>
      </c>
    </row>
    <row r="53" spans="2:2" x14ac:dyDescent="0.3">
      <c r="B53">
        <v>658</v>
      </c>
    </row>
    <row r="54" spans="2:2" x14ac:dyDescent="0.3">
      <c r="B54">
        <v>659</v>
      </c>
    </row>
    <row r="55" spans="2:2" x14ac:dyDescent="0.3">
      <c r="B55">
        <v>660</v>
      </c>
    </row>
    <row r="56" spans="2:2" x14ac:dyDescent="0.3">
      <c r="B56">
        <v>661</v>
      </c>
    </row>
    <row r="57" spans="2:2" x14ac:dyDescent="0.3">
      <c r="B57">
        <v>662</v>
      </c>
    </row>
    <row r="58" spans="2:2" x14ac:dyDescent="0.3">
      <c r="B58">
        <v>663</v>
      </c>
    </row>
    <row r="59" spans="2:2" x14ac:dyDescent="0.3">
      <c r="B59">
        <v>664</v>
      </c>
    </row>
    <row r="60" spans="2:2" x14ac:dyDescent="0.3">
      <c r="B60">
        <v>665</v>
      </c>
    </row>
    <row r="61" spans="2:2" x14ac:dyDescent="0.3">
      <c r="B61">
        <v>666</v>
      </c>
    </row>
    <row r="62" spans="2:2" x14ac:dyDescent="0.3">
      <c r="B62">
        <v>667</v>
      </c>
    </row>
    <row r="63" spans="2:2" x14ac:dyDescent="0.3">
      <c r="B63">
        <v>668</v>
      </c>
    </row>
    <row r="64" spans="2:2" x14ac:dyDescent="0.3">
      <c r="B64">
        <v>670</v>
      </c>
    </row>
    <row r="65" spans="2:2" x14ac:dyDescent="0.3">
      <c r="B65">
        <v>671</v>
      </c>
    </row>
    <row r="66" spans="2:2" x14ac:dyDescent="0.3">
      <c r="B66">
        <v>672</v>
      </c>
    </row>
    <row r="67" spans="2:2" x14ac:dyDescent="0.3">
      <c r="B67">
        <v>673</v>
      </c>
    </row>
    <row r="68" spans="2:2" x14ac:dyDescent="0.3">
      <c r="B68">
        <v>674</v>
      </c>
    </row>
    <row r="69" spans="2:2" x14ac:dyDescent="0.3">
      <c r="B69">
        <v>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9" sqref="G19"/>
    </sheetView>
  </sheetViews>
  <sheetFormatPr defaultRowHeight="14.4" x14ac:dyDescent="0.3"/>
  <cols>
    <col min="2" max="2" width="0" hidden="1" customWidth="1"/>
    <col min="3" max="3" width="14.09765625" bestFit="1" customWidth="1"/>
    <col min="4" max="4" width="15.69921875" bestFit="1" customWidth="1"/>
  </cols>
  <sheetData>
    <row r="1" spans="1:7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10" t="s">
        <v>215</v>
      </c>
      <c r="F1" s="11" t="s">
        <v>13</v>
      </c>
      <c r="G1" s="12" t="s">
        <v>14</v>
      </c>
    </row>
    <row r="2" spans="1:7" x14ac:dyDescent="0.3">
      <c r="A2" s="14">
        <f>VLOOKUP(C2,'Bib Nos'!$A$1:$B$101,2,FALSE)</f>
        <v>47</v>
      </c>
      <c r="B2">
        <f>VLOOKUP(C2,'Seed Men C1'!$A$1:$B$101,2,FALSE)</f>
        <v>1</v>
      </c>
      <c r="C2" t="s">
        <v>115</v>
      </c>
      <c r="D2" s="15" t="s">
        <v>116</v>
      </c>
      <c r="E2" s="14">
        <v>602</v>
      </c>
      <c r="F2" t="s">
        <v>247</v>
      </c>
      <c r="G2" s="15">
        <v>1</v>
      </c>
    </row>
    <row r="3" spans="1:7" x14ac:dyDescent="0.3">
      <c r="A3" s="14">
        <f>VLOOKUP(C3,'Bib Nos'!$A$1:$B$101,2,FALSE)</f>
        <v>34</v>
      </c>
      <c r="B3">
        <f>VLOOKUP(C3,'Seed Men C1'!$A$1:$B$101,2,FALSE)</f>
        <v>7</v>
      </c>
      <c r="C3" t="s">
        <v>54</v>
      </c>
      <c r="D3" s="15" t="s">
        <v>16</v>
      </c>
      <c r="E3" s="14">
        <v>605</v>
      </c>
      <c r="F3" t="s">
        <v>248</v>
      </c>
      <c r="G3" s="15">
        <v>2</v>
      </c>
    </row>
    <row r="4" spans="1:7" ht="14.95" thickBot="1" x14ac:dyDescent="0.35">
      <c r="A4" s="19">
        <f>VLOOKUP(C4,'Bib Nos'!$A$1:$B$101,2,FALSE)</f>
        <v>9</v>
      </c>
      <c r="B4" s="20">
        <f>VLOOKUP(C4,'Seed Men C1'!$A$1:$B$101,2,FALSE)</f>
        <v>8</v>
      </c>
      <c r="C4" s="20" t="s">
        <v>15</v>
      </c>
      <c r="D4" s="21" t="s">
        <v>16</v>
      </c>
      <c r="E4" s="19">
        <v>604</v>
      </c>
      <c r="F4" s="20" t="s">
        <v>249</v>
      </c>
      <c r="G4" s="21"/>
    </row>
  </sheetData>
  <autoFilter ref="C1:D1" xr:uid="{00000000-0001-0000-0200-000000000000}">
    <sortState xmlns:xlrd2="http://schemas.microsoft.com/office/spreadsheetml/2017/richdata2" ref="C2:D4">
      <sortCondition ref="D1"/>
    </sortState>
  </autoFilter>
  <sortState xmlns:xlrd2="http://schemas.microsoft.com/office/spreadsheetml/2017/richdata2" ref="A2:G4">
    <sortCondition ref="G2:G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S29" sqref="S29"/>
    </sheetView>
  </sheetViews>
  <sheetFormatPr defaultRowHeight="14.4" x14ac:dyDescent="0.3"/>
  <cols>
    <col min="2" max="2" width="9.09765625" hidden="1" customWidth="1"/>
    <col min="3" max="3" width="23.09765625" bestFit="1" customWidth="1"/>
    <col min="4" max="4" width="16.8984375" bestFit="1" customWidth="1"/>
    <col min="18" max="18" width="20.296875" bestFit="1" customWidth="1"/>
  </cols>
  <sheetData>
    <row r="1" spans="1:18" s="1" customFormat="1" ht="50.95" x14ac:dyDescent="0.3">
      <c r="A1" s="22" t="s">
        <v>0</v>
      </c>
      <c r="B1" s="23" t="s">
        <v>1</v>
      </c>
      <c r="C1" s="23" t="s">
        <v>2</v>
      </c>
      <c r="D1" s="2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8" t="s">
        <v>10</v>
      </c>
      <c r="L1" s="9" t="s">
        <v>11</v>
      </c>
      <c r="M1" s="10" t="s">
        <v>12</v>
      </c>
      <c r="N1" s="11" t="s">
        <v>13</v>
      </c>
      <c r="O1" s="12" t="s">
        <v>14</v>
      </c>
    </row>
    <row r="2" spans="1:18" x14ac:dyDescent="0.3">
      <c r="A2" s="14">
        <f>VLOOKUP(C2,'Bib Nos'!$A$1:$B$101,2,FALSE)</f>
        <v>46</v>
      </c>
      <c r="B2">
        <f>VLOOKUP(C2,'Seed Men K1'!$A$1:$B$101,2,FALSE)</f>
        <v>5</v>
      </c>
      <c r="C2" t="s">
        <v>175</v>
      </c>
      <c r="D2" s="15" t="s">
        <v>116</v>
      </c>
      <c r="E2" s="14">
        <v>5</v>
      </c>
      <c r="F2">
        <v>3</v>
      </c>
      <c r="G2" t="s">
        <v>176</v>
      </c>
      <c r="H2" s="15">
        <v>1</v>
      </c>
      <c r="I2" s="72">
        <v>2</v>
      </c>
      <c r="J2" s="72">
        <v>1</v>
      </c>
      <c r="K2" t="s">
        <v>177</v>
      </c>
      <c r="L2" s="15">
        <v>1</v>
      </c>
      <c r="M2" s="84">
        <v>2</v>
      </c>
      <c r="N2" t="s">
        <v>178</v>
      </c>
      <c r="O2" s="15">
        <v>1</v>
      </c>
    </row>
    <row r="3" spans="1:18" x14ac:dyDescent="0.3">
      <c r="A3" s="14">
        <f>VLOOKUP(C3,'Bib Nos'!$A$1:$B$101,2,FALSE)</f>
        <v>51</v>
      </c>
      <c r="B3">
        <f>VLOOKUP(C3,'Seed Men K1'!$A$1:$B$101,2,FALSE)</f>
        <v>13</v>
      </c>
      <c r="C3" t="s">
        <v>81</v>
      </c>
      <c r="D3" s="15" t="s">
        <v>82</v>
      </c>
      <c r="E3" s="14">
        <v>2</v>
      </c>
      <c r="F3">
        <v>4</v>
      </c>
      <c r="G3" t="s">
        <v>179</v>
      </c>
      <c r="H3" s="15">
        <v>1</v>
      </c>
      <c r="I3" s="72">
        <v>2</v>
      </c>
      <c r="J3" s="72">
        <v>3</v>
      </c>
      <c r="K3" t="s">
        <v>180</v>
      </c>
      <c r="L3" s="15">
        <v>2</v>
      </c>
      <c r="M3" s="85">
        <v>1</v>
      </c>
      <c r="N3" t="s">
        <v>181</v>
      </c>
      <c r="O3" s="15">
        <v>2</v>
      </c>
    </row>
    <row r="4" spans="1:18" x14ac:dyDescent="0.3">
      <c r="A4" s="14">
        <f>VLOOKUP(C4,'Bib Nos'!$A$1:$B$101,2,FALSE)</f>
        <v>9</v>
      </c>
      <c r="B4">
        <f>VLOOKUP(C4,'Seed Men K1'!$A$1:$B$101,2,FALSE)</f>
        <v>1</v>
      </c>
      <c r="C4" t="s">
        <v>15</v>
      </c>
      <c r="D4" s="15" t="s">
        <v>16</v>
      </c>
      <c r="E4" s="14">
        <v>1</v>
      </c>
      <c r="F4">
        <v>3</v>
      </c>
      <c r="G4" t="s">
        <v>182</v>
      </c>
      <c r="H4" s="15">
        <v>1</v>
      </c>
      <c r="I4" s="72">
        <v>1</v>
      </c>
      <c r="J4" s="72">
        <v>3</v>
      </c>
      <c r="K4" t="s">
        <v>183</v>
      </c>
      <c r="L4" s="15">
        <v>1</v>
      </c>
      <c r="M4" s="85">
        <v>3</v>
      </c>
      <c r="N4" t="s">
        <v>184</v>
      </c>
      <c r="O4" s="15">
        <v>3</v>
      </c>
    </row>
    <row r="5" spans="1:18" x14ac:dyDescent="0.3">
      <c r="A5" s="14">
        <f>VLOOKUP(C5,'Bib Nos'!$A$1:$B$101,2,FALSE)</f>
        <v>33</v>
      </c>
      <c r="B5">
        <f>VLOOKUP(C5,'Seed Men K1'!$A$1:$B$101,2,FALSE)</f>
        <v>12</v>
      </c>
      <c r="C5" t="s">
        <v>75</v>
      </c>
      <c r="D5" s="15" t="s">
        <v>25</v>
      </c>
      <c r="E5" s="14">
        <v>1</v>
      </c>
      <c r="F5">
        <v>4</v>
      </c>
      <c r="G5" t="s">
        <v>185</v>
      </c>
      <c r="H5" s="15">
        <v>2</v>
      </c>
      <c r="I5" s="72">
        <v>3</v>
      </c>
      <c r="J5" s="72">
        <v>3</v>
      </c>
      <c r="K5" t="s">
        <v>186</v>
      </c>
      <c r="L5" s="15">
        <v>1</v>
      </c>
      <c r="M5" s="85">
        <v>4</v>
      </c>
      <c r="N5" t="s">
        <v>186</v>
      </c>
      <c r="O5" s="15">
        <v>4</v>
      </c>
      <c r="R5" s="95"/>
    </row>
    <row r="6" spans="1:18" x14ac:dyDescent="0.3">
      <c r="A6" s="14">
        <f>VLOOKUP(C6,'Bib Nos'!$A$1:$B$101,2,FALSE)</f>
        <v>49</v>
      </c>
      <c r="B6">
        <f>VLOOKUP(C6,'Seed Men K1'!$A$1:$B$101,2,FALSE)</f>
        <v>16</v>
      </c>
      <c r="C6" t="s">
        <v>50</v>
      </c>
      <c r="D6" s="15" t="s">
        <v>51</v>
      </c>
      <c r="E6" s="14">
        <v>5</v>
      </c>
      <c r="F6">
        <v>4</v>
      </c>
      <c r="G6" t="s">
        <v>187</v>
      </c>
      <c r="H6" s="15">
        <v>3</v>
      </c>
      <c r="I6" s="72">
        <v>3</v>
      </c>
      <c r="J6" s="72">
        <v>5</v>
      </c>
      <c r="K6" t="s">
        <v>188</v>
      </c>
      <c r="L6" s="15">
        <v>2</v>
      </c>
      <c r="M6" s="86">
        <v>5</v>
      </c>
      <c r="N6" t="s">
        <v>189</v>
      </c>
      <c r="O6" s="15">
        <v>5</v>
      </c>
    </row>
    <row r="7" spans="1:18" x14ac:dyDescent="0.3">
      <c r="A7" s="14">
        <f>VLOOKUP(C7,'Bib Nos'!$A$1:$B$101,2,FALSE)</f>
        <v>52</v>
      </c>
      <c r="B7">
        <f>VLOOKUP(C7,'Seed Men K1'!$A$1:$B$101,2,FALSE)</f>
        <v>6</v>
      </c>
      <c r="C7" t="s">
        <v>71</v>
      </c>
      <c r="D7" s="15" t="s">
        <v>21</v>
      </c>
      <c r="E7" s="14">
        <v>1</v>
      </c>
      <c r="F7">
        <v>2</v>
      </c>
      <c r="G7" t="s">
        <v>190</v>
      </c>
      <c r="H7" s="15">
        <v>3</v>
      </c>
      <c r="I7" s="72">
        <v>1</v>
      </c>
      <c r="J7" s="72">
        <v>1</v>
      </c>
      <c r="K7" t="s">
        <v>191</v>
      </c>
      <c r="L7" s="15">
        <v>2</v>
      </c>
      <c r="M7" s="85" t="s">
        <v>192</v>
      </c>
      <c r="O7" s="15"/>
    </row>
    <row r="8" spans="1:18" x14ac:dyDescent="0.3">
      <c r="A8" s="14">
        <f>VLOOKUP(C8,'Bib Nos'!$A$1:$B$101,2,FALSE)</f>
        <v>21</v>
      </c>
      <c r="B8">
        <f>VLOOKUP(C8,'Seed Men K1'!$A$1:$B$101,2,FALSE)</f>
        <v>15</v>
      </c>
      <c r="C8" t="s">
        <v>34</v>
      </c>
      <c r="D8" s="15" t="s">
        <v>35</v>
      </c>
      <c r="E8" s="14">
        <v>4</v>
      </c>
      <c r="F8">
        <v>4</v>
      </c>
      <c r="G8" t="s">
        <v>193</v>
      </c>
      <c r="H8" s="15">
        <v>1</v>
      </c>
      <c r="I8" s="72">
        <v>1</v>
      </c>
      <c r="J8" s="72">
        <v>4</v>
      </c>
      <c r="K8" t="s">
        <v>194</v>
      </c>
      <c r="L8" s="15">
        <v>3</v>
      </c>
      <c r="M8" s="85" t="s">
        <v>192</v>
      </c>
      <c r="O8" s="15"/>
      <c r="R8" s="95"/>
    </row>
    <row r="9" spans="1:18" x14ac:dyDescent="0.3">
      <c r="A9" s="14">
        <f>VLOOKUP(C9,'Bib Nos'!$A$1:$B$101,2,FALSE)</f>
        <v>55</v>
      </c>
      <c r="B9">
        <f>VLOOKUP(C9,'Seed Men K1'!$A$1:$B$101,2,FALSE)</f>
        <v>7</v>
      </c>
      <c r="C9" t="s">
        <v>85</v>
      </c>
      <c r="D9" s="15" t="s">
        <v>21</v>
      </c>
      <c r="E9" s="14">
        <v>2</v>
      </c>
      <c r="F9">
        <v>2</v>
      </c>
      <c r="G9" t="s">
        <v>195</v>
      </c>
      <c r="H9" s="15">
        <v>2</v>
      </c>
      <c r="I9" s="72">
        <v>1</v>
      </c>
      <c r="J9" s="72">
        <v>2</v>
      </c>
      <c r="K9" t="s">
        <v>196</v>
      </c>
      <c r="L9" s="15">
        <v>4</v>
      </c>
      <c r="M9" s="85" t="s">
        <v>192</v>
      </c>
      <c r="O9" s="15"/>
    </row>
    <row r="10" spans="1:18" x14ac:dyDescent="0.3">
      <c r="A10" s="14">
        <f>VLOOKUP(C10,'Bib Nos'!$A$1:$B$101,2,FALSE)</f>
        <v>43</v>
      </c>
      <c r="B10">
        <f>VLOOKUP(C10,'Seed Men K1'!$A$1:$B$101,2,FALSE)</f>
        <v>23</v>
      </c>
      <c r="C10" t="s">
        <v>57</v>
      </c>
      <c r="D10" s="15" t="s">
        <v>58</v>
      </c>
      <c r="E10" s="14">
        <v>2</v>
      </c>
      <c r="F10">
        <v>5</v>
      </c>
      <c r="G10" t="s">
        <v>197</v>
      </c>
      <c r="H10" s="15">
        <v>3</v>
      </c>
      <c r="I10" s="72">
        <v>1</v>
      </c>
      <c r="J10" s="72">
        <v>5</v>
      </c>
      <c r="K10" s="27" t="s">
        <v>198</v>
      </c>
      <c r="L10" s="26">
        <v>5</v>
      </c>
      <c r="M10" s="85" t="s">
        <v>192</v>
      </c>
      <c r="O10" s="15"/>
    </row>
    <row r="11" spans="1:18" x14ac:dyDescent="0.3">
      <c r="A11" s="14">
        <f>VLOOKUP(C11,'Bib Nos'!$A$1:$B$101,2,FALSE)</f>
        <v>28</v>
      </c>
      <c r="B11">
        <f>VLOOKUP(C11,'Seed Men K1'!$A$1:$B$101,2,FALSE)</f>
        <v>4</v>
      </c>
      <c r="C11" t="s">
        <v>60</v>
      </c>
      <c r="D11" s="15" t="s">
        <v>16</v>
      </c>
      <c r="E11" s="14">
        <v>4</v>
      </c>
      <c r="F11">
        <v>3</v>
      </c>
      <c r="G11" t="s">
        <v>199</v>
      </c>
      <c r="H11" s="15">
        <v>2</v>
      </c>
      <c r="I11" s="72">
        <v>2</v>
      </c>
      <c r="J11" s="72">
        <v>4</v>
      </c>
      <c r="K11" t="s">
        <v>200</v>
      </c>
      <c r="L11" s="15">
        <v>3</v>
      </c>
      <c r="M11" s="85" t="s">
        <v>192</v>
      </c>
      <c r="N11" s="27"/>
      <c r="O11" s="26"/>
    </row>
    <row r="12" spans="1:18" x14ac:dyDescent="0.3">
      <c r="A12" s="14">
        <f>VLOOKUP(C12,'Bib Nos'!$A$1:$B$101,2,FALSE)</f>
        <v>1</v>
      </c>
      <c r="B12">
        <f>VLOOKUP(C12,'Seed Men K1'!$A$1:$B$101,2,FALSE)</f>
        <v>17</v>
      </c>
      <c r="C12" t="s">
        <v>67</v>
      </c>
      <c r="D12" s="15" t="s">
        <v>42</v>
      </c>
      <c r="E12" s="14">
        <v>1</v>
      </c>
      <c r="F12">
        <v>1</v>
      </c>
      <c r="G12" t="s">
        <v>201</v>
      </c>
      <c r="H12" s="15">
        <v>4</v>
      </c>
      <c r="I12" s="72">
        <v>2</v>
      </c>
      <c r="J12" s="72">
        <v>5</v>
      </c>
      <c r="K12" t="s">
        <v>202</v>
      </c>
      <c r="L12" s="15">
        <v>4</v>
      </c>
      <c r="M12" s="85" t="s">
        <v>192</v>
      </c>
      <c r="O12" s="15"/>
    </row>
    <row r="13" spans="1:18" x14ac:dyDescent="0.3">
      <c r="A13" s="14">
        <f>VLOOKUP(C13,'Bib Nos'!$A$1:$B$101,2,FALSE)</f>
        <v>30</v>
      </c>
      <c r="B13">
        <f>VLOOKUP(C13,'Seed Men K1'!$A$1:$B$101,2,FALSE)</f>
        <v>3</v>
      </c>
      <c r="C13" t="s">
        <v>46</v>
      </c>
      <c r="D13" s="15" t="s">
        <v>21</v>
      </c>
      <c r="E13" s="14">
        <v>3</v>
      </c>
      <c r="F13">
        <v>3</v>
      </c>
      <c r="G13" t="s">
        <v>203</v>
      </c>
      <c r="H13" s="15">
        <v>2</v>
      </c>
      <c r="I13" s="72">
        <v>2</v>
      </c>
      <c r="J13" s="72">
        <v>2</v>
      </c>
      <c r="K13" t="s">
        <v>204</v>
      </c>
      <c r="L13" s="15">
        <v>5</v>
      </c>
      <c r="M13" s="87" t="s">
        <v>192</v>
      </c>
      <c r="O13" s="15"/>
    </row>
    <row r="14" spans="1:18" x14ac:dyDescent="0.3">
      <c r="A14" s="14">
        <f>VLOOKUP(C14,'Bib Nos'!$A$1:$B$101,2,FALSE)</f>
        <v>54</v>
      </c>
      <c r="B14">
        <f>VLOOKUP(C14,'Seed Men K1'!$A$1:$B$101,2,FALSE)</f>
        <v>25</v>
      </c>
      <c r="C14" t="s">
        <v>78</v>
      </c>
      <c r="D14" s="15" t="s">
        <v>32</v>
      </c>
      <c r="E14" s="14">
        <v>3</v>
      </c>
      <c r="F14">
        <v>5</v>
      </c>
      <c r="G14" t="s">
        <v>205</v>
      </c>
      <c r="H14" s="15">
        <v>1</v>
      </c>
      <c r="I14" s="72">
        <v>3</v>
      </c>
      <c r="J14" s="72">
        <v>2</v>
      </c>
      <c r="K14" s="27" t="s">
        <v>185</v>
      </c>
      <c r="L14" s="26">
        <v>3</v>
      </c>
      <c r="M14" s="14"/>
      <c r="O14" s="15"/>
    </row>
    <row r="15" spans="1:18" x14ac:dyDescent="0.3">
      <c r="A15" s="14">
        <f>VLOOKUP(C15,'Bib Nos'!$A$1:$B$101,2,FALSE)</f>
        <v>29</v>
      </c>
      <c r="B15">
        <f>VLOOKUP(C15,'Seed Men K1'!$A$1:$B$101,2,FALSE)</f>
        <v>11</v>
      </c>
      <c r="C15" t="s">
        <v>64</v>
      </c>
      <c r="D15" s="15" t="s">
        <v>16</v>
      </c>
      <c r="E15" s="14">
        <v>5</v>
      </c>
      <c r="F15">
        <v>2</v>
      </c>
      <c r="G15" t="s">
        <v>206</v>
      </c>
      <c r="H15" s="15">
        <v>2</v>
      </c>
      <c r="I15" s="72">
        <v>3</v>
      </c>
      <c r="J15" s="72">
        <v>4</v>
      </c>
      <c r="K15" t="s">
        <v>207</v>
      </c>
      <c r="L15" s="15">
        <v>4</v>
      </c>
      <c r="M15" s="14"/>
      <c r="O15" s="15"/>
    </row>
    <row r="16" spans="1:18" x14ac:dyDescent="0.3">
      <c r="A16" s="14">
        <f>VLOOKUP(C16,'Bib Nos'!$A$1:$B$101,2,FALSE)</f>
        <v>39</v>
      </c>
      <c r="B16">
        <f>VLOOKUP(C16,'Seed Men K1'!$A$1:$B$101,2,FALSE)</f>
        <v>9</v>
      </c>
      <c r="C16" t="s">
        <v>38</v>
      </c>
      <c r="D16" s="15" t="s">
        <v>21</v>
      </c>
      <c r="E16" s="14">
        <v>3</v>
      </c>
      <c r="F16">
        <v>2</v>
      </c>
      <c r="G16" t="s">
        <v>208</v>
      </c>
      <c r="H16" s="15">
        <v>3</v>
      </c>
      <c r="I16" s="72">
        <v>3</v>
      </c>
      <c r="J16" s="72">
        <v>1</v>
      </c>
      <c r="K16" t="s">
        <v>209</v>
      </c>
      <c r="L16" s="15">
        <v>5</v>
      </c>
      <c r="M16" s="14"/>
      <c r="O16" s="15"/>
    </row>
    <row r="17" spans="1:15" x14ac:dyDescent="0.3">
      <c r="A17" s="14">
        <f>VLOOKUP(C17,'Bib Nos'!$A$1:$B$101,2,FALSE)</f>
        <v>38</v>
      </c>
      <c r="B17">
        <f>VLOOKUP(C17,'Seed Men K1'!$A$1:$B$101,2,FALSE)</f>
        <v>22</v>
      </c>
      <c r="C17" t="s">
        <v>41</v>
      </c>
      <c r="D17" s="15" t="s">
        <v>42</v>
      </c>
      <c r="E17" s="14">
        <v>1</v>
      </c>
      <c r="F17">
        <v>5</v>
      </c>
      <c r="G17" t="s">
        <v>210</v>
      </c>
      <c r="H17" s="15">
        <v>5</v>
      </c>
      <c r="I17" s="72"/>
      <c r="J17" s="72"/>
      <c r="L17" s="15"/>
      <c r="M17" s="14"/>
      <c r="O17" s="15"/>
    </row>
    <row r="18" spans="1:15" x14ac:dyDescent="0.3">
      <c r="A18" s="14">
        <f>VLOOKUP(C18,'Bib Nos'!$A$1:$B$101,2,FALSE)</f>
        <v>10</v>
      </c>
      <c r="B18">
        <f>VLOOKUP(C18,'Seed Men K1'!$A$1:$B$101,2,FALSE)</f>
        <v>18</v>
      </c>
      <c r="C18" t="s">
        <v>150</v>
      </c>
      <c r="D18" s="15" t="s">
        <v>25</v>
      </c>
      <c r="E18" s="14">
        <v>2</v>
      </c>
      <c r="F18">
        <v>1</v>
      </c>
      <c r="G18" t="s">
        <v>211</v>
      </c>
      <c r="H18" s="15">
        <v>4</v>
      </c>
      <c r="I18" s="72"/>
      <c r="J18" s="72"/>
      <c r="L18" s="15"/>
      <c r="M18" s="14"/>
      <c r="O18" s="15"/>
    </row>
    <row r="19" spans="1:15" x14ac:dyDescent="0.3">
      <c r="A19" s="25"/>
      <c r="B19" s="27"/>
      <c r="C19" s="27"/>
      <c r="D19" s="26"/>
      <c r="E19" s="25">
        <v>2</v>
      </c>
      <c r="F19" s="27">
        <v>3</v>
      </c>
      <c r="G19" s="27"/>
      <c r="H19" s="26">
        <v>5</v>
      </c>
      <c r="I19" s="72"/>
      <c r="J19" s="72"/>
      <c r="L19" s="15"/>
      <c r="M19" s="14"/>
      <c r="O19" s="15"/>
    </row>
    <row r="20" spans="1:15" x14ac:dyDescent="0.3">
      <c r="A20" s="14">
        <f>VLOOKUP(C20,'Bib Nos'!$A$1:$B$101,2,FALSE)</f>
        <v>2</v>
      </c>
      <c r="B20">
        <f>VLOOKUP(C20,'Seed Men K1'!$A$1:$B$101,2,FALSE)</f>
        <v>14</v>
      </c>
      <c r="C20" t="s">
        <v>24</v>
      </c>
      <c r="D20" s="15" t="s">
        <v>25</v>
      </c>
      <c r="E20" s="14">
        <v>3</v>
      </c>
      <c r="F20">
        <v>4</v>
      </c>
      <c r="G20" t="s">
        <v>212</v>
      </c>
      <c r="H20" s="15">
        <v>4</v>
      </c>
      <c r="I20" s="72"/>
      <c r="J20" s="72"/>
      <c r="L20" s="15"/>
      <c r="M20" s="14"/>
      <c r="O20" s="15"/>
    </row>
    <row r="21" spans="1:15" x14ac:dyDescent="0.3">
      <c r="A21" s="25"/>
      <c r="B21" s="27"/>
      <c r="C21" s="27"/>
      <c r="D21" s="26"/>
      <c r="E21" s="25">
        <v>3</v>
      </c>
      <c r="F21" s="27">
        <v>1</v>
      </c>
      <c r="G21" s="27"/>
      <c r="H21" s="26">
        <v>5</v>
      </c>
      <c r="I21" s="72"/>
      <c r="J21" s="72"/>
      <c r="L21" s="15"/>
      <c r="M21" s="14"/>
      <c r="O21" s="15"/>
    </row>
    <row r="22" spans="1:15" x14ac:dyDescent="0.3">
      <c r="A22" s="14">
        <f>VLOOKUP(C22,'Bib Nos'!$A$1:$B$101,2,FALSE)</f>
        <v>50</v>
      </c>
      <c r="B22">
        <f>VLOOKUP(C22,'Seed Men K1'!$A$1:$B$101,2,FALSE)</f>
        <v>27</v>
      </c>
      <c r="C22" t="s">
        <v>31</v>
      </c>
      <c r="D22" s="15" t="s">
        <v>32</v>
      </c>
      <c r="E22" s="14">
        <v>4</v>
      </c>
      <c r="F22">
        <v>5</v>
      </c>
      <c r="G22" t="s">
        <v>213</v>
      </c>
      <c r="H22" s="15">
        <v>3</v>
      </c>
      <c r="I22" s="72"/>
      <c r="J22" s="72"/>
      <c r="L22" s="15"/>
      <c r="M22" s="14"/>
      <c r="O22" s="15"/>
    </row>
    <row r="23" spans="1:15" x14ac:dyDescent="0.3">
      <c r="A23" s="14">
        <f>VLOOKUP(C23,'Bib Nos'!$A$1:$B$101,2,FALSE)</f>
        <v>36</v>
      </c>
      <c r="B23">
        <f>VLOOKUP(C23,'Seed Men K1'!$A$1:$B$101,2,FALSE)</f>
        <v>20</v>
      </c>
      <c r="C23" t="s">
        <v>89</v>
      </c>
      <c r="D23" s="15" t="s">
        <v>90</v>
      </c>
      <c r="E23" s="14">
        <v>4</v>
      </c>
      <c r="F23">
        <v>1</v>
      </c>
      <c r="H23" s="15">
        <v>4</v>
      </c>
      <c r="I23" s="72"/>
      <c r="J23" s="72"/>
      <c r="L23" s="15"/>
      <c r="M23" s="14"/>
      <c r="O23" s="15"/>
    </row>
    <row r="24" spans="1:15" x14ac:dyDescent="0.3">
      <c r="A24" s="14">
        <f>VLOOKUP(C24,'Bib Nos'!$A$1:$B$101,2,FALSE)</f>
        <v>34</v>
      </c>
      <c r="B24">
        <f>VLOOKUP(C24,'Seed Men K1'!$A$1:$B$101,2,FALSE)</f>
        <v>10</v>
      </c>
      <c r="C24" t="s">
        <v>54</v>
      </c>
      <c r="D24" s="15" t="s">
        <v>16</v>
      </c>
      <c r="E24" s="14">
        <v>4</v>
      </c>
      <c r="F24">
        <v>2</v>
      </c>
      <c r="H24" s="15">
        <v>5</v>
      </c>
      <c r="I24" s="14"/>
      <c r="L24" s="15"/>
      <c r="M24" s="14"/>
      <c r="O24" s="15"/>
    </row>
    <row r="25" spans="1:15" x14ac:dyDescent="0.3">
      <c r="A25" s="14">
        <f>VLOOKUP(C25,'Bib Nos'!$A$1:$B$101,2,FALSE)</f>
        <v>37</v>
      </c>
      <c r="B25">
        <f>VLOOKUP(C25,'Seed Men K1'!$A$1:$B$101,2,FALSE)</f>
        <v>21</v>
      </c>
      <c r="C25" t="s">
        <v>28</v>
      </c>
      <c r="D25" s="15" t="s">
        <v>29</v>
      </c>
      <c r="E25" s="14">
        <v>5</v>
      </c>
      <c r="F25">
        <v>1</v>
      </c>
      <c r="G25" t="s">
        <v>214</v>
      </c>
      <c r="H25" s="15">
        <v>4</v>
      </c>
      <c r="I25" s="14"/>
      <c r="L25" s="15"/>
      <c r="M25" s="14"/>
      <c r="O25" s="15"/>
    </row>
    <row r="26" spans="1:15" ht="14.95" thickBot="1" x14ac:dyDescent="0.35">
      <c r="A26" s="16"/>
      <c r="B26" s="17"/>
      <c r="C26" s="17"/>
      <c r="D26" s="18"/>
      <c r="E26" s="16">
        <v>5</v>
      </c>
      <c r="F26" s="17">
        <v>5</v>
      </c>
      <c r="G26" s="17"/>
      <c r="H26" s="18">
        <v>5</v>
      </c>
      <c r="I26" s="16"/>
      <c r="J26" s="17"/>
      <c r="K26" s="17"/>
      <c r="L26" s="18"/>
      <c r="M26" s="16"/>
      <c r="N26" s="17"/>
      <c r="O26" s="18"/>
    </row>
  </sheetData>
  <autoFilter ref="C1:D1" xr:uid="{00000000-0001-0000-0300-000000000000}">
    <sortState xmlns:xlrd2="http://schemas.microsoft.com/office/spreadsheetml/2017/richdata2" ref="C2:D25">
      <sortCondition ref="D1"/>
    </sortState>
  </autoFilter>
  <sortState xmlns:xlrd2="http://schemas.microsoft.com/office/spreadsheetml/2017/richdata2" ref="A2:P6">
    <sortCondition ref="N2:N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W8" sqref="W8"/>
    </sheetView>
  </sheetViews>
  <sheetFormatPr defaultRowHeight="14.4" x14ac:dyDescent="0.3"/>
  <cols>
    <col min="2" max="2" width="0" hidden="1" customWidth="1"/>
    <col min="3" max="3" width="23.09765625" bestFit="1" customWidth="1"/>
    <col min="4" max="4" width="16.8984375" bestFit="1" customWidth="1"/>
  </cols>
  <sheetData>
    <row r="1" spans="1:23" s="1" customFormat="1" ht="50.95" x14ac:dyDescent="0.3">
      <c r="A1" s="22" t="s">
        <v>0</v>
      </c>
      <c r="B1" s="23" t="s">
        <v>1</v>
      </c>
      <c r="C1" s="23" t="s">
        <v>2</v>
      </c>
      <c r="D1" s="24" t="s">
        <v>3</v>
      </c>
      <c r="E1" s="28" t="s">
        <v>4</v>
      </c>
      <c r="F1" s="29" t="s">
        <v>5</v>
      </c>
      <c r="G1" s="29" t="s">
        <v>6</v>
      </c>
      <c r="H1" s="30" t="s">
        <v>7</v>
      </c>
      <c r="I1" s="31" t="s">
        <v>8</v>
      </c>
      <c r="J1" s="32" t="s">
        <v>9</v>
      </c>
      <c r="K1" s="32" t="s">
        <v>10</v>
      </c>
      <c r="L1" s="33" t="s">
        <v>11</v>
      </c>
      <c r="M1" s="34" t="s">
        <v>12</v>
      </c>
      <c r="N1" s="35" t="s">
        <v>13</v>
      </c>
      <c r="O1" s="36" t="s">
        <v>14</v>
      </c>
      <c r="U1"/>
      <c r="V1"/>
      <c r="W1"/>
    </row>
    <row r="2" spans="1:23" x14ac:dyDescent="0.3">
      <c r="A2" s="14">
        <f>VLOOKUP(C2,'Bib Nos'!$A$1:$B$101,2,FALSE)</f>
        <v>9</v>
      </c>
      <c r="B2">
        <f>VLOOKUP(C2,'Seed Men K1'!$A$1:$B$101,2,FALSE)</f>
        <v>1</v>
      </c>
      <c r="C2" t="s">
        <v>15</v>
      </c>
      <c r="D2" s="15" t="s">
        <v>16</v>
      </c>
      <c r="E2" s="14">
        <v>1</v>
      </c>
      <c r="F2">
        <v>3</v>
      </c>
      <c r="G2" t="s">
        <v>17</v>
      </c>
      <c r="H2" s="15">
        <v>1</v>
      </c>
      <c r="I2" s="72">
        <v>1</v>
      </c>
      <c r="J2" s="72">
        <v>3</v>
      </c>
      <c r="K2" t="s">
        <v>18</v>
      </c>
      <c r="L2" s="15">
        <v>1</v>
      </c>
      <c r="M2" s="72">
        <v>3</v>
      </c>
      <c r="N2" t="s">
        <v>19</v>
      </c>
      <c r="O2" s="15">
        <v>1</v>
      </c>
    </row>
    <row r="3" spans="1:23" x14ac:dyDescent="0.3">
      <c r="A3" s="14">
        <f>VLOOKUP(C3,'Bib Nos'!$A$1:$B$101,2,FALSE)</f>
        <v>35</v>
      </c>
      <c r="B3">
        <f>VLOOKUP(C3,'Seed Men K1'!$A$1:$B$101,2,FALSE)</f>
        <v>8</v>
      </c>
      <c r="C3" t="s">
        <v>20</v>
      </c>
      <c r="D3" s="15" t="s">
        <v>21</v>
      </c>
      <c r="E3" s="14">
        <v>1</v>
      </c>
      <c r="F3">
        <v>2</v>
      </c>
      <c r="G3" t="s">
        <v>22</v>
      </c>
      <c r="H3" s="15">
        <v>2</v>
      </c>
      <c r="I3" s="72">
        <v>2</v>
      </c>
      <c r="J3" s="72">
        <v>4</v>
      </c>
      <c r="K3" t="s">
        <v>23</v>
      </c>
      <c r="L3" s="15">
        <v>4</v>
      </c>
      <c r="M3" s="72"/>
      <c r="O3" s="15"/>
    </row>
    <row r="4" spans="1:23" x14ac:dyDescent="0.3">
      <c r="A4" s="14">
        <f>VLOOKUP(C4,'Bib Nos'!$A$1:$B$101,2,FALSE)</f>
        <v>2</v>
      </c>
      <c r="B4">
        <f>VLOOKUP(C4,'Seed Men K1'!$A$1:$B$101,2,FALSE)</f>
        <v>14</v>
      </c>
      <c r="C4" t="s">
        <v>24</v>
      </c>
      <c r="D4" s="15" t="s">
        <v>25</v>
      </c>
      <c r="E4" s="14">
        <v>1</v>
      </c>
      <c r="F4">
        <v>4</v>
      </c>
      <c r="G4" t="s">
        <v>26</v>
      </c>
      <c r="H4" s="15">
        <v>3</v>
      </c>
      <c r="I4" s="72">
        <v>3</v>
      </c>
      <c r="J4" s="72">
        <v>5</v>
      </c>
      <c r="K4" t="s">
        <v>27</v>
      </c>
      <c r="L4" s="15">
        <v>3</v>
      </c>
      <c r="M4" s="72"/>
      <c r="O4" s="15"/>
    </row>
    <row r="5" spans="1:23" x14ac:dyDescent="0.3">
      <c r="A5" s="14">
        <f>VLOOKUP(C5,'Bib Nos'!$A$1:$B$101,2,FALSE)</f>
        <v>37</v>
      </c>
      <c r="B5">
        <f>VLOOKUP(C5,'Seed Men K1'!$A$1:$B$101,2,FALSE)</f>
        <v>21</v>
      </c>
      <c r="C5" t="s">
        <v>28</v>
      </c>
      <c r="D5" s="15" t="s">
        <v>29</v>
      </c>
      <c r="E5" s="14">
        <v>1</v>
      </c>
      <c r="F5">
        <v>1</v>
      </c>
      <c r="G5" t="s">
        <v>30</v>
      </c>
      <c r="H5" s="15">
        <v>4</v>
      </c>
      <c r="I5" s="72"/>
      <c r="J5" s="72"/>
      <c r="L5" s="15"/>
      <c r="M5" s="72"/>
      <c r="O5" s="15"/>
    </row>
    <row r="6" spans="1:23" x14ac:dyDescent="0.3">
      <c r="A6" s="14">
        <f>VLOOKUP(C6,'Bib Nos'!$A$1:$B$101,2,FALSE)</f>
        <v>50</v>
      </c>
      <c r="B6">
        <f>VLOOKUP(C6,'Seed Men K1'!$A$1:$B$101,2,FALSE)</f>
        <v>27</v>
      </c>
      <c r="C6" t="s">
        <v>31</v>
      </c>
      <c r="D6" s="15" t="s">
        <v>32</v>
      </c>
      <c r="E6" s="14">
        <v>1</v>
      </c>
      <c r="F6">
        <v>5</v>
      </c>
      <c r="G6" t="s">
        <v>33</v>
      </c>
      <c r="H6" s="15">
        <v>5</v>
      </c>
      <c r="I6" s="72"/>
      <c r="J6" s="72"/>
      <c r="L6" s="15"/>
      <c r="M6" s="72"/>
      <c r="O6" s="15"/>
    </row>
    <row r="7" spans="1:23" x14ac:dyDescent="0.3">
      <c r="A7" s="25"/>
      <c r="B7" s="27"/>
      <c r="C7" s="27"/>
      <c r="D7" s="26"/>
      <c r="E7" s="25">
        <v>2</v>
      </c>
      <c r="F7" s="27">
        <v>3</v>
      </c>
      <c r="G7" s="27">
        <v>99</v>
      </c>
      <c r="H7" s="26">
        <v>5</v>
      </c>
      <c r="I7" s="72"/>
      <c r="J7" s="72"/>
      <c r="K7" s="27"/>
      <c r="L7" s="26"/>
      <c r="M7" s="73"/>
      <c r="N7" s="27"/>
      <c r="O7" s="26"/>
    </row>
    <row r="8" spans="1:23" x14ac:dyDescent="0.3">
      <c r="A8" s="14">
        <f>VLOOKUP(C8,'Bib Nos'!$A$1:$B$101,2,FALSE)</f>
        <v>21</v>
      </c>
      <c r="B8">
        <f>VLOOKUP(C8,'Seed Men K1'!$A$1:$B$101,2,FALSE)</f>
        <v>15</v>
      </c>
      <c r="C8" t="s">
        <v>34</v>
      </c>
      <c r="D8" s="15" t="s">
        <v>35</v>
      </c>
      <c r="E8" s="14">
        <v>2</v>
      </c>
      <c r="F8">
        <v>4</v>
      </c>
      <c r="G8" t="s">
        <v>36</v>
      </c>
      <c r="H8" s="15">
        <v>1</v>
      </c>
      <c r="I8" s="72">
        <v>2</v>
      </c>
      <c r="J8" s="72">
        <v>3</v>
      </c>
      <c r="K8" t="s">
        <v>37</v>
      </c>
      <c r="L8" s="15">
        <v>3</v>
      </c>
      <c r="M8" s="72"/>
      <c r="O8" s="15"/>
    </row>
    <row r="9" spans="1:23" x14ac:dyDescent="0.3">
      <c r="A9" s="14">
        <f>VLOOKUP(C9,'Bib Nos'!$A$1:$B$101,2,FALSE)</f>
        <v>39</v>
      </c>
      <c r="B9">
        <f>VLOOKUP(C9,'Seed Men K1'!$A$1:$B$101,2,FALSE)</f>
        <v>9</v>
      </c>
      <c r="C9" t="s">
        <v>38</v>
      </c>
      <c r="D9" s="15" t="s">
        <v>21</v>
      </c>
      <c r="E9" s="14">
        <v>2</v>
      </c>
      <c r="F9">
        <v>2</v>
      </c>
      <c r="G9" t="s">
        <v>39</v>
      </c>
      <c r="H9" s="15">
        <v>2</v>
      </c>
      <c r="I9" s="72">
        <v>3</v>
      </c>
      <c r="J9" s="72">
        <v>4</v>
      </c>
      <c r="K9" t="s">
        <v>40</v>
      </c>
      <c r="L9" s="15">
        <v>4</v>
      </c>
      <c r="M9" s="72"/>
      <c r="O9" s="15"/>
    </row>
    <row r="10" spans="1:23" x14ac:dyDescent="0.3">
      <c r="A10" s="14">
        <f>VLOOKUP(C10,'Bib Nos'!$A$1:$B$101,2,FALSE)</f>
        <v>38</v>
      </c>
      <c r="B10">
        <f>VLOOKUP(C10,'Seed Men K1'!$A$1:$B$101,2,FALSE)</f>
        <v>22</v>
      </c>
      <c r="C10" t="s">
        <v>41</v>
      </c>
      <c r="D10" s="15" t="s">
        <v>42</v>
      </c>
      <c r="E10" s="14">
        <v>2</v>
      </c>
      <c r="F10">
        <v>1</v>
      </c>
      <c r="G10" t="s">
        <v>43</v>
      </c>
      <c r="H10" s="15">
        <v>3</v>
      </c>
      <c r="I10" s="72"/>
      <c r="J10" s="72"/>
      <c r="L10" s="15"/>
      <c r="M10" s="72"/>
      <c r="O10" s="15"/>
    </row>
    <row r="11" spans="1:23" x14ac:dyDescent="0.3">
      <c r="A11" s="14">
        <f>VLOOKUP(C11,'Bib Nos'!$A$1:$B$101,2,FALSE)</f>
        <v>26</v>
      </c>
      <c r="B11">
        <f>VLOOKUP(C11,'Seed Men K1'!$A$1:$B$101,2,FALSE)</f>
        <v>28</v>
      </c>
      <c r="C11" t="s">
        <v>44</v>
      </c>
      <c r="D11" s="15" t="s">
        <v>25</v>
      </c>
      <c r="E11" s="14">
        <v>2</v>
      </c>
      <c r="F11">
        <v>5</v>
      </c>
      <c r="G11" t="s">
        <v>45</v>
      </c>
      <c r="H11" s="15">
        <v>4</v>
      </c>
      <c r="I11" s="72"/>
      <c r="J11" s="72"/>
      <c r="L11" s="15"/>
      <c r="M11" s="72"/>
      <c r="O11" s="15"/>
    </row>
    <row r="12" spans="1:23" x14ac:dyDescent="0.3">
      <c r="A12" s="25"/>
      <c r="B12" s="27"/>
      <c r="C12" s="27"/>
      <c r="D12" s="26"/>
      <c r="E12" s="25">
        <v>3</v>
      </c>
      <c r="F12" s="27">
        <v>5</v>
      </c>
      <c r="G12" s="27">
        <v>99</v>
      </c>
      <c r="H12" s="26">
        <v>5</v>
      </c>
      <c r="I12" s="72"/>
      <c r="J12" s="72"/>
      <c r="K12" s="27"/>
      <c r="L12" s="26"/>
      <c r="M12" s="73"/>
      <c r="N12" s="27"/>
      <c r="O12" s="26"/>
    </row>
    <row r="13" spans="1:23" x14ac:dyDescent="0.3">
      <c r="A13" s="14">
        <f>VLOOKUP(C13,'Bib Nos'!$A$1:$B$101,2,FALSE)</f>
        <v>30</v>
      </c>
      <c r="B13">
        <f>VLOOKUP(C13,'Seed Men K1'!$A$1:$B$101,2,FALSE)</f>
        <v>3</v>
      </c>
      <c r="C13" t="s">
        <v>46</v>
      </c>
      <c r="D13" s="15" t="s">
        <v>21</v>
      </c>
      <c r="E13" s="14">
        <v>3</v>
      </c>
      <c r="F13">
        <v>3</v>
      </c>
      <c r="G13" t="s">
        <v>47</v>
      </c>
      <c r="H13" s="15">
        <v>1</v>
      </c>
      <c r="I13" s="72">
        <v>3</v>
      </c>
      <c r="J13" s="72">
        <v>3</v>
      </c>
      <c r="K13" t="s">
        <v>48</v>
      </c>
      <c r="L13" s="15">
        <v>1</v>
      </c>
      <c r="M13" s="14">
        <v>4</v>
      </c>
      <c r="N13" t="s">
        <v>49</v>
      </c>
      <c r="O13" s="15">
        <v>2</v>
      </c>
    </row>
    <row r="14" spans="1:23" x14ac:dyDescent="0.3">
      <c r="A14" s="14">
        <f>VLOOKUP(C14,'Bib Nos'!$A$1:$B$101,2,FALSE)</f>
        <v>49</v>
      </c>
      <c r="B14">
        <f>VLOOKUP(C14,'Seed Men K1'!$A$1:$B$101,2,FALSE)</f>
        <v>16</v>
      </c>
      <c r="C14" t="s">
        <v>50</v>
      </c>
      <c r="D14" s="15" t="s">
        <v>51</v>
      </c>
      <c r="E14" s="14">
        <v>3</v>
      </c>
      <c r="F14">
        <v>4</v>
      </c>
      <c r="G14" t="s">
        <v>52</v>
      </c>
      <c r="H14" s="15">
        <v>2</v>
      </c>
      <c r="I14" s="72">
        <v>1</v>
      </c>
      <c r="J14" s="72">
        <v>4</v>
      </c>
      <c r="K14" t="s">
        <v>53</v>
      </c>
      <c r="L14" s="15">
        <v>3</v>
      </c>
      <c r="M14" s="14"/>
      <c r="O14" s="15"/>
    </row>
    <row r="15" spans="1:23" x14ac:dyDescent="0.3">
      <c r="A15" s="14">
        <f>VLOOKUP(C15,'Bib Nos'!$A$1:$B$101,2,FALSE)</f>
        <v>34</v>
      </c>
      <c r="B15">
        <f>VLOOKUP(C15,'Seed Men K1'!$A$1:$B$101,2,FALSE)</f>
        <v>10</v>
      </c>
      <c r="C15" t="s">
        <v>54</v>
      </c>
      <c r="D15" s="15" t="s">
        <v>16</v>
      </c>
      <c r="E15" s="14">
        <v>3</v>
      </c>
      <c r="F15">
        <v>2</v>
      </c>
      <c r="G15" t="s">
        <v>55</v>
      </c>
      <c r="H15" s="15">
        <v>3</v>
      </c>
      <c r="I15" s="72">
        <v>2</v>
      </c>
      <c r="J15" s="72">
        <v>5</v>
      </c>
      <c r="K15" t="s">
        <v>56</v>
      </c>
      <c r="L15" s="15">
        <v>5</v>
      </c>
      <c r="M15" s="14"/>
      <c r="O15" s="15"/>
    </row>
    <row r="16" spans="1:23" x14ac:dyDescent="0.3">
      <c r="A16" s="14">
        <f>VLOOKUP(C16,'Bib Nos'!$A$1:$B$101,2,FALSE)</f>
        <v>43</v>
      </c>
      <c r="B16">
        <f>VLOOKUP(C16,'Seed Men K1'!$A$1:$B$101,2,FALSE)</f>
        <v>23</v>
      </c>
      <c r="C16" t="s">
        <v>57</v>
      </c>
      <c r="D16" s="15" t="s">
        <v>58</v>
      </c>
      <c r="E16" s="14">
        <v>3</v>
      </c>
      <c r="F16">
        <v>1</v>
      </c>
      <c r="G16" t="s">
        <v>59</v>
      </c>
      <c r="H16" s="15">
        <v>4</v>
      </c>
      <c r="I16" s="72"/>
      <c r="J16" s="72"/>
      <c r="L16" s="15"/>
      <c r="M16" s="14"/>
      <c r="O16" s="15"/>
    </row>
    <row r="17" spans="1:15" x14ac:dyDescent="0.3">
      <c r="A17" s="25"/>
      <c r="B17" s="27"/>
      <c r="C17" s="27"/>
      <c r="D17" s="26"/>
      <c r="E17" s="25">
        <v>4</v>
      </c>
      <c r="F17" s="27">
        <v>5</v>
      </c>
      <c r="G17" s="27">
        <v>99</v>
      </c>
      <c r="H17" s="26">
        <v>5</v>
      </c>
      <c r="I17" s="72"/>
      <c r="J17" s="72"/>
      <c r="K17" s="27"/>
      <c r="L17" s="26"/>
      <c r="M17" s="25"/>
      <c r="N17" s="27"/>
      <c r="O17" s="26"/>
    </row>
    <row r="18" spans="1:15" x14ac:dyDescent="0.3">
      <c r="A18" s="14">
        <f>VLOOKUP(C18,'Bib Nos'!$A$1:$B$101,2,FALSE)</f>
        <v>28</v>
      </c>
      <c r="B18">
        <f>VLOOKUP(C18,'Seed Men K1'!$A$1:$B$101,2,FALSE)</f>
        <v>4</v>
      </c>
      <c r="C18" t="s">
        <v>60</v>
      </c>
      <c r="D18" s="15" t="s">
        <v>16</v>
      </c>
      <c r="E18" s="14">
        <v>4</v>
      </c>
      <c r="F18">
        <v>3</v>
      </c>
      <c r="G18" t="s">
        <v>61</v>
      </c>
      <c r="H18" s="15">
        <v>1</v>
      </c>
      <c r="I18" s="72">
        <v>1</v>
      </c>
      <c r="J18" s="72">
        <v>2</v>
      </c>
      <c r="K18" t="s">
        <v>62</v>
      </c>
      <c r="L18" s="15">
        <v>2</v>
      </c>
      <c r="M18" s="14">
        <v>5</v>
      </c>
      <c r="N18" t="s">
        <v>63</v>
      </c>
      <c r="O18" s="15">
        <v>3</v>
      </c>
    </row>
    <row r="19" spans="1:15" x14ac:dyDescent="0.3">
      <c r="A19" s="14">
        <f>VLOOKUP(C19,'Bib Nos'!$A$1:$B$101,2,FALSE)</f>
        <v>29</v>
      </c>
      <c r="B19">
        <f>VLOOKUP(C19,'Seed Men K1'!$A$1:$B$101,2,FALSE)</f>
        <v>11</v>
      </c>
      <c r="C19" t="s">
        <v>64</v>
      </c>
      <c r="D19" s="15" t="s">
        <v>16</v>
      </c>
      <c r="E19" s="14">
        <v>4</v>
      </c>
      <c r="F19">
        <v>2</v>
      </c>
      <c r="G19" t="s">
        <v>65</v>
      </c>
      <c r="H19" s="15">
        <v>2</v>
      </c>
      <c r="I19" s="72">
        <v>3</v>
      </c>
      <c r="J19" s="72">
        <v>1</v>
      </c>
      <c r="K19" t="s">
        <v>66</v>
      </c>
      <c r="L19" s="15">
        <v>5</v>
      </c>
      <c r="M19" s="14"/>
      <c r="O19" s="15"/>
    </row>
    <row r="20" spans="1:15" x14ac:dyDescent="0.3">
      <c r="A20" s="14">
        <f>VLOOKUP(C20,'Bib Nos'!$A$1:$B$101,2,FALSE)</f>
        <v>1</v>
      </c>
      <c r="B20">
        <f>VLOOKUP(C20,'Seed Men K1'!$A$1:$B$101,2,FALSE)</f>
        <v>17</v>
      </c>
      <c r="C20" t="s">
        <v>67</v>
      </c>
      <c r="D20" s="15" t="s">
        <v>42</v>
      </c>
      <c r="E20" s="14">
        <v>4</v>
      </c>
      <c r="F20">
        <v>4</v>
      </c>
      <c r="G20" t="s">
        <v>68</v>
      </c>
      <c r="H20" s="15">
        <v>3</v>
      </c>
      <c r="I20" s="72"/>
      <c r="J20" s="72"/>
      <c r="L20" s="15"/>
      <c r="M20" s="14"/>
      <c r="O20" s="15"/>
    </row>
    <row r="21" spans="1:15" x14ac:dyDescent="0.3">
      <c r="A21" s="14">
        <f>VLOOKUP(C21,'Bib Nos'!$A$1:$B$101,2,FALSE)</f>
        <v>48</v>
      </c>
      <c r="B21">
        <f>VLOOKUP(C21,'Seed Men K1'!$A$1:$B$101,2,FALSE)</f>
        <v>24</v>
      </c>
      <c r="C21" t="s">
        <v>69</v>
      </c>
      <c r="D21" s="15" t="s">
        <v>25</v>
      </c>
      <c r="E21" s="14">
        <v>4</v>
      </c>
      <c r="F21">
        <v>1</v>
      </c>
      <c r="G21" t="s">
        <v>70</v>
      </c>
      <c r="H21" s="15">
        <v>4</v>
      </c>
      <c r="I21" s="72"/>
      <c r="J21" s="72"/>
      <c r="L21" s="15"/>
      <c r="M21" s="14"/>
      <c r="O21" s="15"/>
    </row>
    <row r="22" spans="1:15" x14ac:dyDescent="0.3">
      <c r="A22" s="25"/>
      <c r="B22" s="27"/>
      <c r="C22" s="27"/>
      <c r="D22" s="26"/>
      <c r="E22" s="25">
        <v>5</v>
      </c>
      <c r="F22" s="27">
        <v>4</v>
      </c>
      <c r="G22" s="27">
        <v>99</v>
      </c>
      <c r="H22" s="26">
        <v>5</v>
      </c>
      <c r="I22" s="72"/>
      <c r="J22" s="72"/>
      <c r="K22" s="27"/>
      <c r="L22" s="26"/>
      <c r="M22" s="25"/>
      <c r="N22" s="27"/>
      <c r="O22" s="26"/>
    </row>
    <row r="23" spans="1:15" x14ac:dyDescent="0.3">
      <c r="A23" s="25"/>
      <c r="B23" s="27"/>
      <c r="C23" s="27"/>
      <c r="D23" s="26"/>
      <c r="E23" s="25">
        <v>5</v>
      </c>
      <c r="F23" s="27">
        <v>5</v>
      </c>
      <c r="G23" s="27">
        <v>99</v>
      </c>
      <c r="H23" s="26">
        <v>5</v>
      </c>
      <c r="I23" s="72"/>
      <c r="J23" s="72"/>
      <c r="K23" s="27"/>
      <c r="L23" s="26"/>
      <c r="M23" s="25"/>
      <c r="N23" s="27"/>
      <c r="O23" s="26"/>
    </row>
    <row r="24" spans="1:15" x14ac:dyDescent="0.3">
      <c r="A24" s="14">
        <f>VLOOKUP(C24,'Bib Nos'!$A$1:$B$101,2,FALSE)</f>
        <v>52</v>
      </c>
      <c r="B24">
        <f>VLOOKUP(C24,'Seed Men K1'!$A$1:$B$101,2,FALSE)</f>
        <v>6</v>
      </c>
      <c r="C24" t="s">
        <v>71</v>
      </c>
      <c r="D24" s="15" t="s">
        <v>21</v>
      </c>
      <c r="E24" s="14">
        <v>5</v>
      </c>
      <c r="F24">
        <v>3</v>
      </c>
      <c r="G24" t="s">
        <v>72</v>
      </c>
      <c r="H24" s="15">
        <v>1</v>
      </c>
      <c r="I24" s="72">
        <v>2</v>
      </c>
      <c r="J24" s="72">
        <v>2</v>
      </c>
      <c r="K24" t="s">
        <v>73</v>
      </c>
      <c r="L24" s="15">
        <v>1</v>
      </c>
      <c r="M24" s="14">
        <v>2</v>
      </c>
      <c r="N24" t="s">
        <v>74</v>
      </c>
      <c r="O24" s="15">
        <v>5</v>
      </c>
    </row>
    <row r="25" spans="1:15" x14ac:dyDescent="0.3">
      <c r="A25" s="14">
        <f>VLOOKUP(C25,'Bib Nos'!$A$1:$B$101,2,FALSE)</f>
        <v>33</v>
      </c>
      <c r="B25">
        <f>VLOOKUP(C25,'Seed Men K1'!$A$1:$B$101,2,FALSE)</f>
        <v>12</v>
      </c>
      <c r="C25" t="s">
        <v>75</v>
      </c>
      <c r="D25" s="15" t="s">
        <v>25</v>
      </c>
      <c r="E25" s="14">
        <v>5</v>
      </c>
      <c r="F25">
        <v>2</v>
      </c>
      <c r="G25" t="s">
        <v>76</v>
      </c>
      <c r="H25" s="15">
        <v>2</v>
      </c>
      <c r="I25" s="72">
        <v>1</v>
      </c>
      <c r="J25" s="72">
        <v>1</v>
      </c>
      <c r="K25" t="s">
        <v>77</v>
      </c>
      <c r="L25" s="15">
        <v>4</v>
      </c>
      <c r="M25" s="14"/>
      <c r="O25" s="15"/>
    </row>
    <row r="26" spans="1:15" x14ac:dyDescent="0.3">
      <c r="A26" s="14">
        <f>VLOOKUP(C26,'Bib Nos'!$A$1:$B$101,2,FALSE)</f>
        <v>54</v>
      </c>
      <c r="B26">
        <f>VLOOKUP(C26,'Seed Men K1'!$A$1:$B$101,2,FALSE)</f>
        <v>25</v>
      </c>
      <c r="C26" t="s">
        <v>78</v>
      </c>
      <c r="D26" s="15" t="s">
        <v>32</v>
      </c>
      <c r="E26" s="14">
        <v>5</v>
      </c>
      <c r="F26">
        <v>1</v>
      </c>
      <c r="G26" t="s">
        <v>79</v>
      </c>
      <c r="H26" s="15">
        <v>3</v>
      </c>
      <c r="I26" s="72">
        <v>1</v>
      </c>
      <c r="J26" s="72">
        <v>5</v>
      </c>
      <c r="K26" t="s">
        <v>80</v>
      </c>
      <c r="L26" s="15">
        <v>5</v>
      </c>
      <c r="M26" s="14"/>
      <c r="O26" s="15"/>
    </row>
    <row r="27" spans="1:15" x14ac:dyDescent="0.3">
      <c r="A27" s="25"/>
      <c r="B27" s="27"/>
      <c r="C27" s="27"/>
      <c r="D27" s="26"/>
      <c r="E27" s="25">
        <v>6</v>
      </c>
      <c r="F27" s="27">
        <v>1</v>
      </c>
      <c r="G27" s="27">
        <v>99</v>
      </c>
      <c r="H27" s="26">
        <v>5</v>
      </c>
      <c r="I27" s="73"/>
      <c r="J27" s="73"/>
      <c r="K27" s="27"/>
      <c r="L27" s="26"/>
      <c r="M27" s="25"/>
      <c r="N27" s="27"/>
      <c r="O27" s="26"/>
    </row>
    <row r="28" spans="1:15" x14ac:dyDescent="0.3">
      <c r="A28" s="25"/>
      <c r="B28" s="27"/>
      <c r="C28" s="27"/>
      <c r="D28" s="26"/>
      <c r="E28" s="25">
        <v>6</v>
      </c>
      <c r="F28" s="27">
        <v>5</v>
      </c>
      <c r="G28" s="27">
        <v>99</v>
      </c>
      <c r="H28" s="26">
        <v>5</v>
      </c>
      <c r="I28" s="73"/>
      <c r="J28" s="73"/>
      <c r="K28" s="27"/>
      <c r="L28" s="26"/>
      <c r="M28" s="25"/>
      <c r="N28" s="27"/>
      <c r="O28" s="26"/>
    </row>
    <row r="29" spans="1:15" x14ac:dyDescent="0.3">
      <c r="A29" s="14">
        <f>VLOOKUP(C29,'Bib Nos'!$A$1:$B$101,2,FALSE)</f>
        <v>51</v>
      </c>
      <c r="B29">
        <f>VLOOKUP(C29,'Seed Men K1'!$A$1:$B$101,2,FALSE)</f>
        <v>13</v>
      </c>
      <c r="C29" t="s">
        <v>81</v>
      </c>
      <c r="D29" s="15" t="s">
        <v>82</v>
      </c>
      <c r="E29" s="14">
        <v>6</v>
      </c>
      <c r="F29">
        <v>2</v>
      </c>
      <c r="G29" t="s">
        <v>83</v>
      </c>
      <c r="H29" s="15">
        <v>1</v>
      </c>
      <c r="I29" s="14">
        <v>3</v>
      </c>
      <c r="J29">
        <v>2</v>
      </c>
      <c r="K29" t="s">
        <v>84</v>
      </c>
      <c r="L29" s="15">
        <v>2</v>
      </c>
      <c r="M29" s="14"/>
      <c r="O29" s="15"/>
    </row>
    <row r="30" spans="1:15" x14ac:dyDescent="0.3">
      <c r="A30" s="14">
        <f>VLOOKUP(C30,'Bib Nos'!$A$1:$B$101,2,FALSE)</f>
        <v>55</v>
      </c>
      <c r="B30">
        <f>VLOOKUP(C30,'Seed Men K1'!$A$1:$B$101,2,FALSE)</f>
        <v>7</v>
      </c>
      <c r="C30" t="s">
        <v>85</v>
      </c>
      <c r="D30" s="15" t="s">
        <v>21</v>
      </c>
      <c r="E30" s="14">
        <v>6</v>
      </c>
      <c r="F30">
        <v>3</v>
      </c>
      <c r="G30" t="s">
        <v>86</v>
      </c>
      <c r="H30" s="15">
        <v>2</v>
      </c>
      <c r="I30" s="14">
        <v>2</v>
      </c>
      <c r="J30">
        <v>1</v>
      </c>
      <c r="K30" t="s">
        <v>87</v>
      </c>
      <c r="L30" s="15">
        <v>2</v>
      </c>
      <c r="M30" s="14">
        <v>1</v>
      </c>
      <c r="N30" t="s">
        <v>88</v>
      </c>
      <c r="O30" s="15">
        <v>4</v>
      </c>
    </row>
    <row r="31" spans="1:15" x14ac:dyDescent="0.3">
      <c r="A31" s="19">
        <f>VLOOKUP(C31,'Bib Nos'!$A$1:$B$101,2,FALSE)</f>
        <v>36</v>
      </c>
      <c r="B31" s="20">
        <f>VLOOKUP(C31,'Seed Men K1'!$A$1:$B$101,2,FALSE)</f>
        <v>20</v>
      </c>
      <c r="C31" s="20" t="s">
        <v>89</v>
      </c>
      <c r="D31" s="21" t="s">
        <v>90</v>
      </c>
      <c r="E31" s="19">
        <v>6</v>
      </c>
      <c r="F31" s="20">
        <v>4</v>
      </c>
      <c r="G31" s="20" t="s">
        <v>91</v>
      </c>
      <c r="H31" s="21">
        <v>5</v>
      </c>
      <c r="I31" s="19"/>
      <c r="J31" s="20"/>
      <c r="K31" s="20"/>
      <c r="L31" s="21"/>
      <c r="M31" s="19"/>
      <c r="N31" s="20"/>
      <c r="O31" s="21"/>
    </row>
  </sheetData>
  <autoFilter ref="A1:W1" xr:uid="{00000000-0001-0000-0400-000000000000}"/>
  <sortState xmlns:xlrd2="http://schemas.microsoft.com/office/spreadsheetml/2017/richdata2" ref="A2:O33">
    <sortCondition ref="E2:E33"/>
    <sortCondition ref="G2:G33"/>
  </sortState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21" sqref="L21"/>
    </sheetView>
  </sheetViews>
  <sheetFormatPr defaultRowHeight="14.4" x14ac:dyDescent="0.3"/>
  <cols>
    <col min="2" max="2" width="21.69921875" bestFit="1" customWidth="1"/>
    <col min="3" max="3" width="16.8984375" bestFit="1" customWidth="1"/>
  </cols>
  <sheetData>
    <row r="1" spans="1:6" s="1" customFormat="1" ht="38.25" x14ac:dyDescent="0.3">
      <c r="A1" s="22" t="s">
        <v>0</v>
      </c>
      <c r="B1" s="23" t="s">
        <v>2</v>
      </c>
      <c r="C1" s="24" t="s">
        <v>3</v>
      </c>
      <c r="D1" s="10" t="s">
        <v>215</v>
      </c>
      <c r="E1" s="11" t="s">
        <v>13</v>
      </c>
      <c r="F1" s="12" t="s">
        <v>14</v>
      </c>
    </row>
    <row r="2" spans="1:6" x14ac:dyDescent="0.3">
      <c r="A2" s="14">
        <f>VLOOKUP(B2,'Bib Nos'!$A$1:$B$101,2,FALSE)</f>
        <v>9</v>
      </c>
      <c r="B2" t="s">
        <v>15</v>
      </c>
      <c r="C2" s="15" t="s">
        <v>16</v>
      </c>
      <c r="D2" s="14">
        <v>616</v>
      </c>
      <c r="E2" t="s">
        <v>216</v>
      </c>
      <c r="F2" s="15">
        <v>1</v>
      </c>
    </row>
    <row r="3" spans="1:6" x14ac:dyDescent="0.3">
      <c r="A3" s="14">
        <f>VLOOKUP(B3,'Bib Nos'!$A$1:$B$101,2,FALSE)</f>
        <v>28</v>
      </c>
      <c r="B3" t="s">
        <v>60</v>
      </c>
      <c r="C3" s="15" t="s">
        <v>16</v>
      </c>
      <c r="D3" s="14">
        <v>614</v>
      </c>
      <c r="E3" t="s">
        <v>217</v>
      </c>
      <c r="F3" s="15">
        <v>2</v>
      </c>
    </row>
    <row r="4" spans="1:6" x14ac:dyDescent="0.3">
      <c r="A4" s="14">
        <f>VLOOKUP(B4,'Bib Nos'!$A$1:$B$101,2,FALSE)</f>
        <v>30</v>
      </c>
      <c r="B4" t="s">
        <v>46</v>
      </c>
      <c r="C4" s="15" t="s">
        <v>21</v>
      </c>
      <c r="D4" s="14">
        <v>620</v>
      </c>
      <c r="E4" t="s">
        <v>218</v>
      </c>
      <c r="F4" s="15">
        <v>3</v>
      </c>
    </row>
    <row r="5" spans="1:6" x14ac:dyDescent="0.3">
      <c r="A5" s="14">
        <f>VLOOKUP(B5,'Bib Nos'!$A$1:$B$101,2,FALSE)</f>
        <v>52</v>
      </c>
      <c r="B5" t="s">
        <v>71</v>
      </c>
      <c r="C5" s="15" t="s">
        <v>21</v>
      </c>
      <c r="D5" s="14">
        <v>617</v>
      </c>
      <c r="E5" t="s">
        <v>219</v>
      </c>
      <c r="F5" s="15">
        <v>4</v>
      </c>
    </row>
    <row r="6" spans="1:6" x14ac:dyDescent="0.3">
      <c r="A6" s="14">
        <f>VLOOKUP(B6,'Bib Nos'!$A$1:$B$101,2,FALSE)</f>
        <v>55</v>
      </c>
      <c r="B6" t="s">
        <v>85</v>
      </c>
      <c r="C6" s="15" t="s">
        <v>21</v>
      </c>
      <c r="D6" s="14">
        <v>618</v>
      </c>
      <c r="E6" t="s">
        <v>220</v>
      </c>
      <c r="F6" s="15">
        <v>5</v>
      </c>
    </row>
    <row r="7" spans="1:6" x14ac:dyDescent="0.3">
      <c r="A7" s="14">
        <f>VLOOKUP(B7,'Bib Nos'!$A$1:$B$101,2,FALSE)</f>
        <v>46</v>
      </c>
      <c r="B7" t="s">
        <v>175</v>
      </c>
      <c r="C7" s="15" t="s">
        <v>116</v>
      </c>
      <c r="D7" s="14">
        <v>612</v>
      </c>
      <c r="E7" t="s">
        <v>221</v>
      </c>
      <c r="F7" s="15">
        <v>6</v>
      </c>
    </row>
    <row r="8" spans="1:6" x14ac:dyDescent="0.3">
      <c r="A8" s="14">
        <f>VLOOKUP(B8,'Bib Nos'!$A$1:$B$101,2,FALSE)</f>
        <v>21</v>
      </c>
      <c r="B8" t="s">
        <v>34</v>
      </c>
      <c r="C8" s="15" t="s">
        <v>35</v>
      </c>
      <c r="D8" s="14">
        <v>623</v>
      </c>
      <c r="E8" t="s">
        <v>222</v>
      </c>
      <c r="F8" s="15">
        <v>7</v>
      </c>
    </row>
    <row r="9" spans="1:6" x14ac:dyDescent="0.3">
      <c r="A9" s="14">
        <f>VLOOKUP(B9,'Bib Nos'!$A$1:$B$101,2,FALSE)</f>
        <v>49</v>
      </c>
      <c r="B9" t="s">
        <v>50</v>
      </c>
      <c r="C9" s="15" t="s">
        <v>51</v>
      </c>
      <c r="D9" s="14">
        <v>610</v>
      </c>
      <c r="E9" t="s">
        <v>223</v>
      </c>
      <c r="F9" s="15">
        <v>8</v>
      </c>
    </row>
    <row r="10" spans="1:6" x14ac:dyDescent="0.3">
      <c r="A10" s="14">
        <f>VLOOKUP(B10,'Bib Nos'!$A$1:$B$101,2,FALSE)</f>
        <v>51</v>
      </c>
      <c r="B10" t="s">
        <v>81</v>
      </c>
      <c r="C10" s="15" t="s">
        <v>82</v>
      </c>
      <c r="D10" s="14">
        <v>606</v>
      </c>
      <c r="E10" t="s">
        <v>224</v>
      </c>
      <c r="F10" s="15">
        <v>9</v>
      </c>
    </row>
    <row r="11" spans="1:6" x14ac:dyDescent="0.3">
      <c r="A11" s="14">
        <f>VLOOKUP(B11,'Bib Nos'!$A$1:$B$101,2,FALSE)</f>
        <v>29</v>
      </c>
      <c r="B11" t="s">
        <v>64</v>
      </c>
      <c r="C11" s="15" t="s">
        <v>16</v>
      </c>
      <c r="D11" s="14">
        <v>613</v>
      </c>
      <c r="E11" t="s">
        <v>225</v>
      </c>
      <c r="F11" s="15">
        <v>10</v>
      </c>
    </row>
    <row r="12" spans="1:6" x14ac:dyDescent="0.3">
      <c r="A12" s="14">
        <f>VLOOKUP(B12,'Bib Nos'!$A$1:$B$101,2,FALSE)</f>
        <v>2</v>
      </c>
      <c r="B12" t="s">
        <v>24</v>
      </c>
      <c r="C12" s="15" t="s">
        <v>25</v>
      </c>
      <c r="D12" s="14">
        <v>608</v>
      </c>
      <c r="E12" t="s">
        <v>226</v>
      </c>
      <c r="F12" s="15">
        <v>11</v>
      </c>
    </row>
    <row r="13" spans="1:6" x14ac:dyDescent="0.3">
      <c r="A13" s="14">
        <f>VLOOKUP(B13,'Bib Nos'!$A$1:$B$101,2,FALSE)</f>
        <v>43</v>
      </c>
      <c r="B13" t="s">
        <v>57</v>
      </c>
      <c r="C13" s="15" t="s">
        <v>58</v>
      </c>
      <c r="D13" s="14">
        <v>622</v>
      </c>
      <c r="E13" t="s">
        <v>227</v>
      </c>
      <c r="F13" s="15">
        <v>12</v>
      </c>
    </row>
    <row r="14" spans="1:6" x14ac:dyDescent="0.3">
      <c r="A14" s="14">
        <f>VLOOKUP(B14,'Bib Nos'!$A$1:$B$101,2,FALSE)</f>
        <v>37</v>
      </c>
      <c r="B14" t="s">
        <v>28</v>
      </c>
      <c r="C14" s="15" t="s">
        <v>29</v>
      </c>
      <c r="D14" s="14">
        <v>625</v>
      </c>
      <c r="E14" t="s">
        <v>228</v>
      </c>
      <c r="F14" s="15">
        <v>13</v>
      </c>
    </row>
    <row r="15" spans="1:6" x14ac:dyDescent="0.3">
      <c r="A15" s="14">
        <f>VLOOKUP(B15,'Bib Nos'!$A$1:$B$101,2,FALSE)</f>
        <v>50</v>
      </c>
      <c r="B15" t="s">
        <v>31</v>
      </c>
      <c r="C15" s="15" t="s">
        <v>32</v>
      </c>
      <c r="D15" s="14">
        <v>607</v>
      </c>
      <c r="E15" t="s">
        <v>229</v>
      </c>
      <c r="F15" s="15">
        <v>14</v>
      </c>
    </row>
    <row r="16" spans="1:6" x14ac:dyDescent="0.3">
      <c r="A16" s="14">
        <f>VLOOKUP(B16,'Bib Nos'!$A$1:$B$101,2,FALSE)</f>
        <v>33</v>
      </c>
      <c r="B16" t="s">
        <v>75</v>
      </c>
      <c r="C16" s="15" t="s">
        <v>25</v>
      </c>
      <c r="D16" s="14">
        <v>609</v>
      </c>
      <c r="E16" t="s">
        <v>91</v>
      </c>
      <c r="F16" s="15"/>
    </row>
    <row r="17" spans="1:6" ht="14.95" thickBot="1" x14ac:dyDescent="0.35">
      <c r="A17" s="19">
        <f>VLOOKUP(B17,'Bib Nos'!$A$1:$B$101,2,FALSE)</f>
        <v>34</v>
      </c>
      <c r="B17" s="20" t="s">
        <v>54</v>
      </c>
      <c r="C17" s="21" t="s">
        <v>16</v>
      </c>
      <c r="D17" s="19">
        <v>615</v>
      </c>
      <c r="E17" s="20" t="s">
        <v>91</v>
      </c>
      <c r="F17" s="21"/>
    </row>
    <row r="18" spans="1:6" x14ac:dyDescent="0.3">
      <c r="A18" s="14"/>
    </row>
    <row r="19" spans="1:6" x14ac:dyDescent="0.3">
      <c r="A19" s="14"/>
    </row>
    <row r="20" spans="1:6" x14ac:dyDescent="0.3">
      <c r="A20" s="14"/>
    </row>
    <row r="21" spans="1:6" x14ac:dyDescent="0.3">
      <c r="A21" s="14"/>
    </row>
    <row r="22" spans="1:6" x14ac:dyDescent="0.3">
      <c r="A22" s="14"/>
    </row>
    <row r="23" spans="1:6" x14ac:dyDescent="0.3">
      <c r="A23" s="14"/>
    </row>
    <row r="24" spans="1:6" x14ac:dyDescent="0.3">
      <c r="A24" s="14"/>
    </row>
    <row r="25" spans="1:6" x14ac:dyDescent="0.3">
      <c r="A25" s="14"/>
    </row>
  </sheetData>
  <autoFilter ref="B1:C1" xr:uid="{00000000-0001-0000-0500-000000000000}">
    <sortState xmlns:xlrd2="http://schemas.microsoft.com/office/spreadsheetml/2017/richdata2" ref="B2:C19">
      <sortCondition ref="C1"/>
    </sortState>
  </autoFilter>
  <sortState xmlns:xlrd2="http://schemas.microsoft.com/office/spreadsheetml/2017/richdata2" ref="A2:F17">
    <sortCondition ref="E2:E1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S30" sqref="S30"/>
    </sheetView>
  </sheetViews>
  <sheetFormatPr defaultRowHeight="14.4" x14ac:dyDescent="0.3"/>
  <cols>
    <col min="2" max="2" width="0" hidden="1" customWidth="1"/>
    <col min="3" max="3" width="22.09765625" bestFit="1" customWidth="1"/>
    <col min="4" max="4" width="16.8984375" bestFit="1" customWidth="1"/>
    <col min="5" max="8" width="0" hidden="1" customWidth="1"/>
    <col min="12" max="12" width="11.59765625" hidden="1" customWidth="1"/>
  </cols>
  <sheetData>
    <row r="1" spans="1:12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37" t="s">
        <v>4</v>
      </c>
      <c r="F1" s="38" t="s">
        <v>5</v>
      </c>
      <c r="G1" s="38" t="s">
        <v>6</v>
      </c>
      <c r="H1" s="39" t="s">
        <v>7</v>
      </c>
      <c r="I1" s="40" t="s">
        <v>12</v>
      </c>
      <c r="J1" s="41" t="s">
        <v>13</v>
      </c>
      <c r="K1" s="42" t="s">
        <v>14</v>
      </c>
      <c r="L1" s="1" t="s">
        <v>137</v>
      </c>
    </row>
    <row r="2" spans="1:12" x14ac:dyDescent="0.3">
      <c r="A2" s="43">
        <f>VLOOKUP(C2,'Bib Nos'!$A$1:$B$101,2,FALSE)</f>
        <v>52</v>
      </c>
      <c r="B2" s="44">
        <f>VLOOKUP(C2,'Seed Men K1'!$A$1:$B$101,2,FALSE)</f>
        <v>6</v>
      </c>
      <c r="C2" s="44" t="s">
        <v>71</v>
      </c>
      <c r="D2" s="45" t="s">
        <v>21</v>
      </c>
      <c r="E2" s="43">
        <v>1</v>
      </c>
      <c r="F2" s="44">
        <v>3</v>
      </c>
      <c r="G2" s="44" t="s">
        <v>138</v>
      </c>
      <c r="H2" s="45">
        <v>2</v>
      </c>
      <c r="I2" s="72">
        <v>4</v>
      </c>
      <c r="J2" s="44" t="s">
        <v>139</v>
      </c>
      <c r="K2" s="45">
        <v>1</v>
      </c>
      <c r="L2">
        <f>B2+B3</f>
        <v>9</v>
      </c>
    </row>
    <row r="3" spans="1:12" x14ac:dyDescent="0.3">
      <c r="A3" s="19">
        <f>VLOOKUP(C3,'Bib Nos'!$A$1:$B$101,2,FALSE)</f>
        <v>30</v>
      </c>
      <c r="B3" s="20">
        <f>VLOOKUP(C3,'Seed Men K1'!$A$1:$B$101,2,FALSE)</f>
        <v>3</v>
      </c>
      <c r="C3" s="77" t="s">
        <v>46</v>
      </c>
      <c r="D3" s="21" t="s">
        <v>21</v>
      </c>
      <c r="E3" s="19">
        <v>1</v>
      </c>
      <c r="F3" s="20">
        <v>3</v>
      </c>
      <c r="G3" s="20" t="s">
        <v>138</v>
      </c>
      <c r="H3" s="21">
        <v>2</v>
      </c>
      <c r="I3" s="72">
        <v>4</v>
      </c>
      <c r="J3" s="20" t="s">
        <v>139</v>
      </c>
      <c r="K3" s="21">
        <v>1</v>
      </c>
      <c r="L3">
        <v>26</v>
      </c>
    </row>
    <row r="4" spans="1:12" x14ac:dyDescent="0.3">
      <c r="A4" s="43">
        <f>VLOOKUP(C4,'Bib Nos'!$A$1:$B$101,2,FALSE)</f>
        <v>28</v>
      </c>
      <c r="B4" s="44">
        <f>VLOOKUP(C4,'Seed Men K1'!$A$1:$B$101,2,FALSE)</f>
        <v>4</v>
      </c>
      <c r="C4" s="44" t="s">
        <v>60</v>
      </c>
      <c r="D4" s="45" t="s">
        <v>16</v>
      </c>
      <c r="E4">
        <v>1</v>
      </c>
      <c r="F4">
        <v>2</v>
      </c>
      <c r="G4" s="44" t="s">
        <v>140</v>
      </c>
      <c r="H4" s="45">
        <v>1</v>
      </c>
      <c r="I4" s="72">
        <v>3</v>
      </c>
      <c r="J4" s="44" t="s">
        <v>141</v>
      </c>
      <c r="K4" s="45">
        <v>2</v>
      </c>
    </row>
    <row r="5" spans="1:12" x14ac:dyDescent="0.3">
      <c r="A5" s="43">
        <f>VLOOKUP(C5,'Bib Nos'!$A$1:$B$101,2,FALSE)</f>
        <v>9</v>
      </c>
      <c r="B5" s="44">
        <f>VLOOKUP(C5,'Seed Men K1'!$A$1:$B$101,2,FALSE)</f>
        <v>1</v>
      </c>
      <c r="C5" s="44" t="s">
        <v>15</v>
      </c>
      <c r="D5" s="45" t="s">
        <v>16</v>
      </c>
      <c r="E5" s="19">
        <v>1</v>
      </c>
      <c r="F5" s="20">
        <v>2</v>
      </c>
      <c r="G5" s="20" t="s">
        <v>140</v>
      </c>
      <c r="H5" s="21">
        <v>1</v>
      </c>
      <c r="I5" s="72">
        <v>3</v>
      </c>
      <c r="J5" s="20" t="s">
        <v>141</v>
      </c>
      <c r="K5" s="21">
        <v>2</v>
      </c>
    </row>
    <row r="6" spans="1:12" x14ac:dyDescent="0.3">
      <c r="A6" s="43">
        <f>VLOOKUP(C6,'Bib Nos'!$A$1:$B$101,2,FALSE)</f>
        <v>54</v>
      </c>
      <c r="B6" s="44">
        <f>VLOOKUP(C6,'Seed Men K1'!$A$1:$B$101,2,FALSE)</f>
        <v>25</v>
      </c>
      <c r="C6" s="44" t="s">
        <v>78</v>
      </c>
      <c r="D6" s="45" t="s">
        <v>32</v>
      </c>
      <c r="E6">
        <v>1</v>
      </c>
      <c r="F6">
        <v>1</v>
      </c>
      <c r="G6" s="44" t="s">
        <v>142</v>
      </c>
      <c r="H6" s="45">
        <v>3</v>
      </c>
      <c r="I6" s="72">
        <v>5</v>
      </c>
      <c r="J6" s="44" t="s">
        <v>143</v>
      </c>
      <c r="K6" s="45">
        <v>3</v>
      </c>
      <c r="L6">
        <f>B6+B7</f>
        <v>52</v>
      </c>
    </row>
    <row r="7" spans="1:12" x14ac:dyDescent="0.3">
      <c r="A7" s="19">
        <f>VLOOKUP(C7,'Bib Nos'!$A$1:$B$101,2,FALSE)</f>
        <v>50</v>
      </c>
      <c r="B7" s="20">
        <f>VLOOKUP(C7,'Seed Men K1'!$A$1:$B$101,2,FALSE)</f>
        <v>27</v>
      </c>
      <c r="C7" t="s">
        <v>31</v>
      </c>
      <c r="D7" s="21" t="s">
        <v>32</v>
      </c>
      <c r="E7" s="19">
        <v>1</v>
      </c>
      <c r="F7" s="20">
        <v>1</v>
      </c>
      <c r="G7" s="20" t="s">
        <v>142</v>
      </c>
      <c r="H7" s="21">
        <v>3</v>
      </c>
      <c r="I7" s="72">
        <v>5</v>
      </c>
      <c r="J7" s="20" t="s">
        <v>143</v>
      </c>
      <c r="K7" s="21">
        <v>3</v>
      </c>
      <c r="L7">
        <v>52</v>
      </c>
    </row>
    <row r="8" spans="1:12" x14ac:dyDescent="0.3">
      <c r="A8" s="43">
        <f>VLOOKUP(C8,'Bib Nos'!$A$1:$B$101,2,FALSE)</f>
        <v>34</v>
      </c>
      <c r="B8" s="44">
        <f>VLOOKUP(C8,'Seed Men K1'!$A$1:$B$101,2,FALSE)</f>
        <v>10</v>
      </c>
      <c r="C8" s="44" t="s">
        <v>54</v>
      </c>
      <c r="D8" s="45" t="s">
        <v>16</v>
      </c>
      <c r="E8">
        <v>2</v>
      </c>
      <c r="F8">
        <v>3</v>
      </c>
      <c r="G8" s="44" t="s">
        <v>144</v>
      </c>
      <c r="H8" s="45">
        <v>1</v>
      </c>
      <c r="I8" s="72">
        <v>2</v>
      </c>
      <c r="J8" s="44" t="s">
        <v>145</v>
      </c>
      <c r="K8" s="45">
        <v>4</v>
      </c>
      <c r="L8" t="e">
        <f>B8+#REF!</f>
        <v>#REF!</v>
      </c>
    </row>
    <row r="9" spans="1:12" x14ac:dyDescent="0.3">
      <c r="A9" s="19">
        <f>VLOOKUP(C9,'Bib Nos'!$A$1:$B$101,2,FALSE)</f>
        <v>29</v>
      </c>
      <c r="B9" s="20">
        <f>VLOOKUP(C9,'Seed Men K1'!$A$1:$B$101,2,FALSE)</f>
        <v>11</v>
      </c>
      <c r="C9" s="20" t="s">
        <v>64</v>
      </c>
      <c r="D9" s="21" t="s">
        <v>16</v>
      </c>
      <c r="E9" s="19">
        <v>2</v>
      </c>
      <c r="F9" s="20">
        <v>3</v>
      </c>
      <c r="G9" s="20" t="s">
        <v>144</v>
      </c>
      <c r="H9" s="21">
        <v>1</v>
      </c>
      <c r="I9" s="72">
        <v>2</v>
      </c>
      <c r="J9" s="20" t="s">
        <v>145</v>
      </c>
      <c r="K9" s="21">
        <v>4</v>
      </c>
      <c r="L9">
        <v>14</v>
      </c>
    </row>
    <row r="10" spans="1:12" x14ac:dyDescent="0.3">
      <c r="A10" s="43">
        <f>VLOOKUP(C10,'Bib Nos'!$A$1:$B$101,2,FALSE)</f>
        <v>33</v>
      </c>
      <c r="B10" s="44">
        <f>VLOOKUP(C10,'Seed Men K1'!$A$1:$B$101,2,FALSE)</f>
        <v>12</v>
      </c>
      <c r="C10" s="44" t="s">
        <v>75</v>
      </c>
      <c r="D10" s="45" t="s">
        <v>25</v>
      </c>
      <c r="E10" s="44">
        <v>2</v>
      </c>
      <c r="F10" s="44">
        <v>2</v>
      </c>
      <c r="G10" s="44" t="s">
        <v>146</v>
      </c>
      <c r="H10" s="45">
        <v>2</v>
      </c>
      <c r="I10" s="72">
        <v>1</v>
      </c>
      <c r="J10" s="44" t="s">
        <v>147</v>
      </c>
      <c r="K10" s="45">
        <v>5</v>
      </c>
      <c r="L10">
        <f>B10+B11</f>
        <v>26</v>
      </c>
    </row>
    <row r="11" spans="1:12" x14ac:dyDescent="0.3">
      <c r="A11" s="19">
        <f>VLOOKUP(C11,'Bib Nos'!$A$1:$B$101,2,FALSE)</f>
        <v>2</v>
      </c>
      <c r="B11" s="20">
        <f>VLOOKUP(C11,'Seed Men K1'!$A$1:$B$101,2,FALSE)</f>
        <v>14</v>
      </c>
      <c r="C11" s="20" t="s">
        <v>24</v>
      </c>
      <c r="D11" s="21" t="s">
        <v>25</v>
      </c>
      <c r="E11" s="20">
        <v>2</v>
      </c>
      <c r="F11" s="20">
        <v>2</v>
      </c>
      <c r="G11" s="20" t="s">
        <v>146</v>
      </c>
      <c r="H11" s="21">
        <v>2</v>
      </c>
      <c r="I11" s="72">
        <v>1</v>
      </c>
      <c r="J11" s="20" t="s">
        <v>147</v>
      </c>
      <c r="K11" s="21">
        <v>5</v>
      </c>
      <c r="L11">
        <v>8</v>
      </c>
    </row>
    <row r="12" spans="1:12" x14ac:dyDescent="0.3">
      <c r="A12" s="14">
        <f>VLOOKUP(C12,'Bib Nos'!$A$1:$B$101,2,FALSE)</f>
        <v>1</v>
      </c>
      <c r="B12">
        <f>VLOOKUP(C12,'Seed Men K1'!$A$1:$B$101,2,FALSE)</f>
        <v>17</v>
      </c>
      <c r="C12" t="s">
        <v>67</v>
      </c>
      <c r="D12" s="15" t="s">
        <v>42</v>
      </c>
      <c r="E12">
        <v>1</v>
      </c>
      <c r="F12">
        <v>4</v>
      </c>
      <c r="G12" t="s">
        <v>148</v>
      </c>
      <c r="H12" s="15">
        <v>4</v>
      </c>
      <c r="I12" s="72"/>
      <c r="K12" s="15"/>
      <c r="L12">
        <f>B12+B13</f>
        <v>39</v>
      </c>
    </row>
    <row r="13" spans="1:12" x14ac:dyDescent="0.3">
      <c r="A13" s="19">
        <f>VLOOKUP(C13,'Bib Nos'!$A$1:$B$101,2,FALSE)</f>
        <v>38</v>
      </c>
      <c r="B13" s="20">
        <f>VLOOKUP(C13,'Seed Men K1'!$A$1:$B$101,2,FALSE)</f>
        <v>22</v>
      </c>
      <c r="C13" s="20" t="s">
        <v>41</v>
      </c>
      <c r="D13" s="21" t="s">
        <v>42</v>
      </c>
      <c r="E13" s="51">
        <v>1</v>
      </c>
      <c r="F13" s="20">
        <v>4</v>
      </c>
      <c r="G13" s="20" t="s">
        <v>148</v>
      </c>
      <c r="H13" s="21">
        <v>4</v>
      </c>
      <c r="I13" s="72"/>
      <c r="J13" s="20"/>
      <c r="K13" s="21"/>
      <c r="L13">
        <v>39</v>
      </c>
    </row>
    <row r="14" spans="1:12" x14ac:dyDescent="0.3">
      <c r="A14" s="48"/>
      <c r="B14" s="49"/>
      <c r="C14" s="49"/>
      <c r="D14" s="50"/>
      <c r="E14" s="75">
        <v>1</v>
      </c>
      <c r="F14" s="27">
        <v>5</v>
      </c>
      <c r="G14" s="49">
        <v>99</v>
      </c>
      <c r="H14" s="50"/>
      <c r="I14" s="72"/>
      <c r="J14" s="49"/>
      <c r="K14" s="50"/>
    </row>
    <row r="15" spans="1:12" x14ac:dyDescent="0.3">
      <c r="A15" s="16"/>
      <c r="B15" s="17"/>
      <c r="C15" s="17"/>
      <c r="D15" s="18"/>
      <c r="E15" s="76">
        <v>1</v>
      </c>
      <c r="F15" s="17">
        <v>5</v>
      </c>
      <c r="G15" s="17">
        <v>99</v>
      </c>
      <c r="H15" s="18"/>
      <c r="I15" s="72"/>
      <c r="J15" s="17"/>
      <c r="K15" s="18"/>
    </row>
    <row r="16" spans="1:12" x14ac:dyDescent="0.3">
      <c r="A16" s="19">
        <f>VLOOKUP(C16,'Bib Nos'!$A$1:$B$101,2,FALSE)</f>
        <v>48</v>
      </c>
      <c r="B16" s="20">
        <f>VLOOKUP(C16,'Seed Men K1'!$A$1:$B$101,2,FALSE)</f>
        <v>24</v>
      </c>
      <c r="C16" s="20" t="s">
        <v>69</v>
      </c>
      <c r="D16" s="21" t="s">
        <v>25</v>
      </c>
      <c r="E16">
        <v>2</v>
      </c>
      <c r="F16">
        <v>4</v>
      </c>
      <c r="G16" s="44" t="s">
        <v>149</v>
      </c>
      <c r="H16" s="45">
        <v>3</v>
      </c>
      <c r="I16" s="72"/>
      <c r="J16" s="44"/>
      <c r="K16" s="45"/>
      <c r="L16">
        <f>B5+B17</f>
        <v>19</v>
      </c>
    </row>
    <row r="17" spans="1:12" x14ac:dyDescent="0.3">
      <c r="A17" s="19">
        <f>VLOOKUP(C17,'Bib Nos'!$A$1:$B$101,2,FALSE)</f>
        <v>10</v>
      </c>
      <c r="B17" s="20">
        <f>VLOOKUP(C17,'Seed Men K1'!$A$1:$B$101,2,FALSE)</f>
        <v>18</v>
      </c>
      <c r="C17" s="20" t="s">
        <v>150</v>
      </c>
      <c r="D17" s="21" t="s">
        <v>25</v>
      </c>
      <c r="E17" s="19">
        <v>2</v>
      </c>
      <c r="F17" s="20">
        <v>4</v>
      </c>
      <c r="G17" s="20" t="s">
        <v>149</v>
      </c>
      <c r="H17" s="21">
        <v>3</v>
      </c>
      <c r="I17" s="72"/>
      <c r="J17" s="20"/>
      <c r="K17" s="21"/>
      <c r="L17">
        <v>12</v>
      </c>
    </row>
    <row r="18" spans="1:12" x14ac:dyDescent="0.3">
      <c r="A18" s="48"/>
      <c r="B18" s="49"/>
      <c r="C18" s="49"/>
      <c r="D18" s="49"/>
      <c r="E18" s="48">
        <v>2</v>
      </c>
      <c r="F18" s="49">
        <v>1</v>
      </c>
      <c r="G18" s="49">
        <v>99</v>
      </c>
      <c r="H18" s="50"/>
      <c r="I18" s="49"/>
      <c r="J18" s="49"/>
      <c r="K18" s="50"/>
      <c r="L18">
        <f>B18+B19</f>
        <v>0</v>
      </c>
    </row>
    <row r="19" spans="1:12" x14ac:dyDescent="0.3">
      <c r="A19" s="16"/>
      <c r="B19" s="17"/>
      <c r="C19" s="17"/>
      <c r="D19" s="17"/>
      <c r="E19" s="16">
        <v>2</v>
      </c>
      <c r="F19" s="17">
        <v>1</v>
      </c>
      <c r="G19" s="17">
        <v>99</v>
      </c>
      <c r="H19" s="18"/>
      <c r="I19" s="17"/>
      <c r="J19" s="17"/>
      <c r="K19" s="18"/>
      <c r="L19">
        <v>42</v>
      </c>
    </row>
    <row r="20" spans="1:12" x14ac:dyDescent="0.3">
      <c r="A20" s="48"/>
      <c r="B20" s="49"/>
      <c r="C20" s="49"/>
      <c r="D20" s="49"/>
      <c r="E20" s="48">
        <v>2</v>
      </c>
      <c r="F20" s="49">
        <v>5</v>
      </c>
      <c r="G20" s="49">
        <v>99</v>
      </c>
      <c r="H20" s="50"/>
      <c r="I20" s="49"/>
      <c r="J20" s="49"/>
      <c r="K20" s="50"/>
    </row>
    <row r="21" spans="1:12" x14ac:dyDescent="0.3">
      <c r="A21" s="16"/>
      <c r="B21" s="17"/>
      <c r="C21" s="17"/>
      <c r="D21" s="17"/>
      <c r="E21" s="16">
        <v>2</v>
      </c>
      <c r="F21" s="17">
        <v>5</v>
      </c>
      <c r="G21" s="17">
        <v>99</v>
      </c>
      <c r="H21" s="18"/>
      <c r="I21" s="17"/>
      <c r="J21" s="17"/>
      <c r="K21" s="18"/>
    </row>
  </sheetData>
  <autoFilter ref="C1:D1" xr:uid="{00000000-0001-0000-0600-000000000000}">
    <sortState xmlns:xlrd2="http://schemas.microsoft.com/office/spreadsheetml/2017/richdata2" ref="C2:D15">
      <sortCondition ref="D1"/>
    </sortState>
  </autoFilter>
  <sortState xmlns:xlrd2="http://schemas.microsoft.com/office/spreadsheetml/2017/richdata2" ref="A2:K11">
    <sortCondition ref="J2:J1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2" sqref="I12"/>
    </sheetView>
  </sheetViews>
  <sheetFormatPr defaultRowHeight="14.4" x14ac:dyDescent="0.3"/>
  <cols>
    <col min="2" max="2" width="0" hidden="1" customWidth="1"/>
    <col min="3" max="3" width="23.09765625" bestFit="1" customWidth="1"/>
    <col min="4" max="4" width="16.8984375" bestFit="1" customWidth="1"/>
    <col min="12" max="12" width="11.59765625" hidden="1" customWidth="1"/>
  </cols>
  <sheetData>
    <row r="1" spans="1:12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37" t="s">
        <v>4</v>
      </c>
      <c r="F1" s="38" t="s">
        <v>5</v>
      </c>
      <c r="G1" s="38" t="s">
        <v>6</v>
      </c>
      <c r="H1" s="39" t="s">
        <v>7</v>
      </c>
      <c r="I1" s="61" t="s">
        <v>12</v>
      </c>
      <c r="J1" s="41" t="s">
        <v>13</v>
      </c>
      <c r="K1" s="42" t="s">
        <v>14</v>
      </c>
      <c r="L1" s="1" t="s">
        <v>137</v>
      </c>
    </row>
    <row r="2" spans="1:12" x14ac:dyDescent="0.3">
      <c r="A2" s="43">
        <f>VLOOKUP(C2,'Bib Nos'!$A$1:$B$101,2,FALSE)</f>
        <v>29</v>
      </c>
      <c r="B2" s="44">
        <f>VLOOKUP(C2,'Seed Men K1'!$A$1:$B$101,2,FALSE)</f>
        <v>11</v>
      </c>
      <c r="C2" s="44" t="s">
        <v>64</v>
      </c>
      <c r="D2" s="45" t="s">
        <v>16</v>
      </c>
      <c r="E2" s="43">
        <v>1</v>
      </c>
      <c r="F2" s="44">
        <v>2</v>
      </c>
      <c r="G2" s="44"/>
      <c r="H2" s="44"/>
      <c r="I2" s="105">
        <v>2</v>
      </c>
      <c r="J2" s="93" t="s">
        <v>274</v>
      </c>
      <c r="K2" s="94">
        <v>1</v>
      </c>
      <c r="L2">
        <f>B2+B3</f>
        <v>21</v>
      </c>
    </row>
    <row r="3" spans="1:12" x14ac:dyDescent="0.3">
      <c r="A3" s="19">
        <f>VLOOKUP(C3,'Bib Nos'!$A$1:$B$101,2,FALSE)</f>
        <v>34</v>
      </c>
      <c r="B3" s="20">
        <f>VLOOKUP(C3,'Seed Men K1'!$A$1:$B$101,2,FALSE)</f>
        <v>10</v>
      </c>
      <c r="C3" s="20" t="s">
        <v>54</v>
      </c>
      <c r="D3" s="21" t="s">
        <v>16</v>
      </c>
      <c r="E3" s="19">
        <v>1</v>
      </c>
      <c r="F3" s="20">
        <v>2</v>
      </c>
      <c r="G3" s="20"/>
      <c r="H3" s="20"/>
      <c r="I3" s="80">
        <v>2</v>
      </c>
      <c r="J3" t="s">
        <v>274</v>
      </c>
      <c r="K3" s="81">
        <v>1</v>
      </c>
      <c r="L3">
        <v>9</v>
      </c>
    </row>
    <row r="4" spans="1:12" x14ac:dyDescent="0.3">
      <c r="A4" s="43">
        <f>VLOOKUP(C4,'Bib Nos'!$A$1:$B$101,2,FALSE)</f>
        <v>28</v>
      </c>
      <c r="B4" s="44">
        <f>VLOOKUP(C4,'Seed Men K1'!$A$1:$B$101,2,FALSE)</f>
        <v>4</v>
      </c>
      <c r="C4" s="44" t="s">
        <v>60</v>
      </c>
      <c r="D4" s="45" t="s">
        <v>16</v>
      </c>
      <c r="E4" s="43">
        <v>1</v>
      </c>
      <c r="F4" s="44">
        <v>1</v>
      </c>
      <c r="G4" s="44"/>
      <c r="H4" s="44"/>
      <c r="I4" s="101">
        <v>1</v>
      </c>
      <c r="J4" s="44" t="s">
        <v>275</v>
      </c>
      <c r="K4" s="102">
        <v>2</v>
      </c>
    </row>
    <row r="5" spans="1:12" x14ac:dyDescent="0.3">
      <c r="A5" s="19">
        <f>VLOOKUP(C5,'Bib Nos'!$A$1:$B$101,2,FALSE)</f>
        <v>9</v>
      </c>
      <c r="B5" s="20">
        <f>VLOOKUP(C5,'Seed Men K1'!$A$1:$B$101,2,FALSE)</f>
        <v>1</v>
      </c>
      <c r="C5" s="20" t="s">
        <v>15</v>
      </c>
      <c r="D5" s="21" t="s">
        <v>16</v>
      </c>
      <c r="E5" s="19">
        <v>1</v>
      </c>
      <c r="F5" s="20">
        <v>1</v>
      </c>
      <c r="G5" s="20"/>
      <c r="H5" s="20"/>
      <c r="I5" s="103">
        <v>1</v>
      </c>
      <c r="J5" s="20" t="s">
        <v>275</v>
      </c>
      <c r="K5" s="104">
        <v>2</v>
      </c>
    </row>
    <row r="6" spans="1:12" x14ac:dyDescent="0.3">
      <c r="A6" s="43">
        <f>VLOOKUP(C6,'Bib Nos'!$A$1:$B$101,2,FALSE)</f>
        <v>30</v>
      </c>
      <c r="B6" s="44">
        <f>VLOOKUP(C6,'Seed Men K1'!$A$1:$B$101,2,FALSE)</f>
        <v>3</v>
      </c>
      <c r="C6" s="44" t="s">
        <v>46</v>
      </c>
      <c r="D6" s="45" t="s">
        <v>21</v>
      </c>
      <c r="E6" s="43">
        <v>1</v>
      </c>
      <c r="F6" s="44">
        <v>3</v>
      </c>
      <c r="G6" s="44"/>
      <c r="H6" s="44"/>
      <c r="I6" s="101">
        <v>3</v>
      </c>
      <c r="J6" s="44" t="s">
        <v>276</v>
      </c>
      <c r="K6" s="102">
        <v>3</v>
      </c>
      <c r="L6">
        <f>B6+B7</f>
        <v>9</v>
      </c>
    </row>
    <row r="7" spans="1:12" x14ac:dyDescent="0.3">
      <c r="A7" s="19">
        <f>VLOOKUP(C7,'Bib Nos'!$A$1:$B$101,2,FALSE)</f>
        <v>52</v>
      </c>
      <c r="B7" s="20">
        <f>VLOOKUP(C7,'Seed Men K1'!$A$1:$B$101,2,FALSE)</f>
        <v>6</v>
      </c>
      <c r="C7" s="20" t="s">
        <v>71</v>
      </c>
      <c r="D7" s="21" t="s">
        <v>21</v>
      </c>
      <c r="E7" s="19">
        <v>1</v>
      </c>
      <c r="F7" s="20">
        <v>3</v>
      </c>
      <c r="G7" s="20"/>
      <c r="H7" s="20"/>
      <c r="I7" s="103">
        <v>3</v>
      </c>
      <c r="J7" s="20" t="s">
        <v>276</v>
      </c>
      <c r="K7" s="104">
        <v>3</v>
      </c>
      <c r="L7">
        <v>14</v>
      </c>
    </row>
    <row r="8" spans="1:12" x14ac:dyDescent="0.3">
      <c r="A8" s="43">
        <f>VLOOKUP(C8,'Bib Nos'!$A$1:$B$101,2,FALSE)</f>
        <v>1</v>
      </c>
      <c r="B8" s="44">
        <f>VLOOKUP(C8,'Seed Men K1'!$A$1:$B$101,2,FALSE)</f>
        <v>17</v>
      </c>
      <c r="C8" s="44" t="s">
        <v>67</v>
      </c>
      <c r="D8" s="45" t="s">
        <v>42</v>
      </c>
      <c r="E8" s="43">
        <v>1</v>
      </c>
      <c r="F8" s="44">
        <v>4</v>
      </c>
      <c r="G8" s="44"/>
      <c r="H8" s="44"/>
      <c r="I8" s="101">
        <v>4</v>
      </c>
      <c r="J8" s="44" t="s">
        <v>277</v>
      </c>
      <c r="K8" s="102">
        <v>4</v>
      </c>
    </row>
    <row r="9" spans="1:12" x14ac:dyDescent="0.3">
      <c r="A9" s="19">
        <f>VLOOKUP(C9,'Bib Nos'!$A$1:$B$101,2,FALSE)</f>
        <v>38</v>
      </c>
      <c r="B9" s="20">
        <f>VLOOKUP(C9,'Seed Men K1'!$A$1:$B$101,2,FALSE)</f>
        <v>22</v>
      </c>
      <c r="C9" s="20" t="s">
        <v>41</v>
      </c>
      <c r="D9" s="21" t="s">
        <v>42</v>
      </c>
      <c r="E9" s="19">
        <v>1</v>
      </c>
      <c r="F9" s="20">
        <v>4</v>
      </c>
      <c r="G9" s="20"/>
      <c r="H9" s="20"/>
      <c r="I9" s="103">
        <v>4</v>
      </c>
      <c r="J9" s="20" t="s">
        <v>277</v>
      </c>
      <c r="K9" s="104">
        <v>4</v>
      </c>
    </row>
    <row r="10" spans="1:12" x14ac:dyDescent="0.3">
      <c r="A10" s="43">
        <f>VLOOKUP(C10,'Bib Nos'!$A$1:$B$101,2,FALSE)</f>
        <v>54</v>
      </c>
      <c r="B10" s="44">
        <f>VLOOKUP(C10,'Seed Men K1'!$A$1:$B$101,2,FALSE)</f>
        <v>25</v>
      </c>
      <c r="C10" s="44" t="s">
        <v>78</v>
      </c>
      <c r="D10" s="45" t="s">
        <v>32</v>
      </c>
      <c r="E10" s="43">
        <v>1</v>
      </c>
      <c r="F10" s="44">
        <v>5</v>
      </c>
      <c r="G10" s="44"/>
      <c r="H10" s="44"/>
      <c r="I10" s="101">
        <v>5</v>
      </c>
      <c r="J10" s="44" t="s">
        <v>278</v>
      </c>
      <c r="K10" s="102">
        <v>5</v>
      </c>
      <c r="L10">
        <f>B10+B11</f>
        <v>52</v>
      </c>
    </row>
    <row r="11" spans="1:12" x14ac:dyDescent="0.3">
      <c r="A11" s="19">
        <f>VLOOKUP(C11,'Bib Nos'!$A$1:$B$101,2,FALSE)</f>
        <v>50</v>
      </c>
      <c r="B11" s="20">
        <f>VLOOKUP(C11,'Seed Men K1'!$A$1:$B$101,2,FALSE)</f>
        <v>27</v>
      </c>
      <c r="C11" s="20" t="s">
        <v>31</v>
      </c>
      <c r="D11" s="21" t="s">
        <v>32</v>
      </c>
      <c r="E11" s="19">
        <v>1</v>
      </c>
      <c r="F11" s="20">
        <v>5</v>
      </c>
      <c r="G11" s="20"/>
      <c r="H11" s="20"/>
      <c r="I11" s="82">
        <v>5</v>
      </c>
      <c r="J11" s="79" t="s">
        <v>278</v>
      </c>
      <c r="K11" s="83">
        <v>5</v>
      </c>
      <c r="L11">
        <v>39</v>
      </c>
    </row>
    <row r="12" spans="1:12" x14ac:dyDescent="0.3">
      <c r="A12" s="52"/>
      <c r="B12" s="53"/>
      <c r="C12" s="53"/>
      <c r="D12" s="55"/>
      <c r="E12" s="52"/>
      <c r="F12" s="53"/>
      <c r="G12" s="53"/>
      <c r="H12" s="55"/>
      <c r="I12" s="54"/>
      <c r="J12" s="54"/>
      <c r="K12" s="60"/>
    </row>
    <row r="13" spans="1:12" x14ac:dyDescent="0.3">
      <c r="A13" s="56"/>
      <c r="B13" s="57"/>
      <c r="C13" s="57"/>
      <c r="D13" s="58"/>
      <c r="E13" s="56"/>
      <c r="F13" s="57"/>
      <c r="G13" s="57"/>
      <c r="H13" s="58"/>
      <c r="I13" s="57"/>
      <c r="J13" s="57"/>
      <c r="K13" s="58"/>
    </row>
    <row r="14" spans="1:12" x14ac:dyDescent="0.3">
      <c r="A14" s="43"/>
      <c r="B14" s="44"/>
      <c r="C14" s="44"/>
      <c r="D14" s="45"/>
      <c r="E14" s="43"/>
      <c r="F14" s="44"/>
      <c r="G14" s="44"/>
      <c r="H14" s="45"/>
      <c r="I14" s="44"/>
      <c r="J14" s="44"/>
      <c r="K14" s="45"/>
      <c r="L14">
        <f>B14+B15</f>
        <v>0</v>
      </c>
    </row>
    <row r="15" spans="1:12" ht="14.95" thickBot="1" x14ac:dyDescent="0.35">
      <c r="A15" s="19"/>
      <c r="B15" s="20"/>
      <c r="C15" s="20"/>
      <c r="D15" s="21"/>
      <c r="E15" s="19"/>
      <c r="F15" s="20"/>
      <c r="G15" s="20"/>
      <c r="H15" s="21"/>
      <c r="I15" s="20"/>
      <c r="J15" s="20"/>
      <c r="K15" s="21"/>
      <c r="L15">
        <v>26</v>
      </c>
    </row>
    <row r="16" spans="1:12" x14ac:dyDescent="0.3">
      <c r="A16" s="43"/>
      <c r="B16" s="44"/>
      <c r="C16" s="44"/>
      <c r="D16" s="45"/>
      <c r="E16" s="43"/>
      <c r="F16" s="44"/>
      <c r="G16" s="44"/>
      <c r="H16" s="45"/>
      <c r="I16" s="44"/>
      <c r="J16" s="44"/>
      <c r="K16" s="45"/>
      <c r="L16">
        <f>B16+B17</f>
        <v>0</v>
      </c>
    </row>
    <row r="17" spans="1:12" ht="14.95" thickBot="1" x14ac:dyDescent="0.35">
      <c r="A17" s="19"/>
      <c r="B17" s="20"/>
      <c r="C17" s="20"/>
      <c r="D17" s="21"/>
      <c r="E17" s="19"/>
      <c r="F17" s="20"/>
      <c r="G17" s="20"/>
      <c r="H17" s="21"/>
      <c r="I17" s="20"/>
      <c r="J17" s="20"/>
      <c r="K17" s="21"/>
      <c r="L17">
        <v>12</v>
      </c>
    </row>
    <row r="18" spans="1:12" x14ac:dyDescent="0.3">
      <c r="A18" s="43"/>
      <c r="B18" s="44"/>
      <c r="C18" s="44"/>
      <c r="D18" s="45"/>
      <c r="E18" s="43"/>
      <c r="F18" s="44"/>
      <c r="G18" s="44"/>
      <c r="H18" s="45"/>
      <c r="I18" s="44"/>
      <c r="J18" s="44"/>
      <c r="K18" s="45"/>
      <c r="L18">
        <f>B18+B19</f>
        <v>0</v>
      </c>
    </row>
    <row r="19" spans="1:12" ht="14.95" thickBot="1" x14ac:dyDescent="0.35">
      <c r="A19" s="19"/>
      <c r="B19" s="20"/>
      <c r="C19" s="20"/>
      <c r="D19" s="21"/>
      <c r="E19" s="19"/>
      <c r="F19" s="20"/>
      <c r="G19" s="20"/>
      <c r="H19" s="21"/>
      <c r="I19" s="20"/>
      <c r="J19" s="20"/>
      <c r="K19" s="21"/>
      <c r="L19">
        <v>52</v>
      </c>
    </row>
    <row r="20" spans="1:12" x14ac:dyDescent="0.3">
      <c r="A20" s="52"/>
      <c r="B20" s="53"/>
      <c r="C20" s="53"/>
      <c r="D20" s="55"/>
      <c r="E20" s="52"/>
      <c r="F20" s="53"/>
      <c r="G20" s="53"/>
      <c r="H20" s="55"/>
      <c r="I20" s="53"/>
      <c r="J20" s="53"/>
      <c r="K20" s="55"/>
    </row>
    <row r="21" spans="1:12" ht="14.95" thickBot="1" x14ac:dyDescent="0.35">
      <c r="A21" s="56"/>
      <c r="B21" s="57"/>
      <c r="C21" s="57"/>
      <c r="D21" s="58"/>
      <c r="E21" s="56"/>
      <c r="F21" s="57"/>
      <c r="G21" s="57"/>
      <c r="H21" s="58"/>
      <c r="I21" s="57"/>
      <c r="J21" s="57"/>
      <c r="K21" s="58"/>
    </row>
  </sheetData>
  <autoFilter ref="C1:D1" xr:uid="{00000000-0001-0000-0700-000000000000}">
    <sortState xmlns:xlrd2="http://schemas.microsoft.com/office/spreadsheetml/2017/richdata2" ref="C2:D13">
      <sortCondition ref="D1"/>
    </sortState>
  </autoFilter>
  <sortState xmlns:xlrd2="http://schemas.microsoft.com/office/spreadsheetml/2017/richdata2" ref="A2:L11">
    <sortCondition ref="J2:J1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4.4" x14ac:dyDescent="0.3"/>
  <cols>
    <col min="2" max="2" width="0" hidden="1" customWidth="1"/>
    <col min="3" max="3" width="23.09765625" bestFit="1" customWidth="1"/>
    <col min="4" max="4" width="16.8984375" bestFit="1" customWidth="1"/>
    <col min="12" max="12" width="11.59765625" hidden="1" customWidth="1"/>
  </cols>
  <sheetData>
    <row r="1" spans="1:12" s="1" customFormat="1" ht="38.25" x14ac:dyDescent="0.3">
      <c r="A1" s="22" t="s">
        <v>0</v>
      </c>
      <c r="B1" s="23" t="s">
        <v>1</v>
      </c>
      <c r="C1" s="23" t="s">
        <v>2</v>
      </c>
      <c r="D1" s="24" t="s">
        <v>3</v>
      </c>
      <c r="E1" s="37" t="s">
        <v>4</v>
      </c>
      <c r="F1" s="38" t="s">
        <v>5</v>
      </c>
      <c r="G1" s="38" t="s">
        <v>6</v>
      </c>
      <c r="H1" s="98" t="s">
        <v>7</v>
      </c>
      <c r="I1" s="96" t="s">
        <v>12</v>
      </c>
      <c r="J1" s="61" t="s">
        <v>13</v>
      </c>
      <c r="K1" s="42" t="s">
        <v>14</v>
      </c>
      <c r="L1" s="1" t="s">
        <v>137</v>
      </c>
    </row>
    <row r="2" spans="1:12" x14ac:dyDescent="0.3">
      <c r="A2" s="43">
        <f>VLOOKUP(C2,'Bib Nos'!$A$1:$B$101,2,FALSE)</f>
        <v>28</v>
      </c>
      <c r="B2" s="44">
        <f>VLOOKUP(C2,'Seed Men K1'!$A$1:$B$101,2,FALSE)</f>
        <v>4</v>
      </c>
      <c r="C2" s="44" t="s">
        <v>60</v>
      </c>
      <c r="D2" s="45" t="s">
        <v>16</v>
      </c>
      <c r="E2" s="43">
        <v>1</v>
      </c>
      <c r="F2" s="44">
        <v>1</v>
      </c>
      <c r="G2" s="44"/>
      <c r="H2" s="44"/>
      <c r="I2" s="100">
        <v>1</v>
      </c>
      <c r="J2" s="100" t="s">
        <v>261</v>
      </c>
      <c r="K2" s="45">
        <v>1</v>
      </c>
      <c r="L2" s="55"/>
    </row>
    <row r="3" spans="1:12" x14ac:dyDescent="0.3">
      <c r="A3" s="19">
        <f>VLOOKUP(C3,'Bib Nos'!$A$1:$B$101,2,FALSE)</f>
        <v>9</v>
      </c>
      <c r="B3" s="20">
        <f>VLOOKUP(C3,'Seed Men K1'!$A$1:$B$101,2,FALSE)</f>
        <v>1</v>
      </c>
      <c r="C3" s="20" t="s">
        <v>15</v>
      </c>
      <c r="D3" s="21" t="s">
        <v>16</v>
      </c>
      <c r="E3" s="19">
        <v>1</v>
      </c>
      <c r="F3" s="20">
        <v>1</v>
      </c>
      <c r="G3" s="20"/>
      <c r="H3" s="20"/>
      <c r="I3" s="97">
        <v>1</v>
      </c>
      <c r="J3" s="97" t="s">
        <v>261</v>
      </c>
      <c r="K3" s="21">
        <v>1</v>
      </c>
      <c r="L3" s="58"/>
    </row>
    <row r="4" spans="1:12" x14ac:dyDescent="0.3">
      <c r="A4" s="43">
        <f>VLOOKUP(C4,'Bib Nos'!$A$1:$B$101,2,FALSE)</f>
        <v>30</v>
      </c>
      <c r="B4" s="44">
        <f>VLOOKUP(C4,'Seed Men K1'!$A$1:$B$101,2,FALSE)</f>
        <v>3</v>
      </c>
      <c r="C4" s="44" t="s">
        <v>46</v>
      </c>
      <c r="D4" s="45" t="s">
        <v>21</v>
      </c>
      <c r="E4" s="43">
        <v>1</v>
      </c>
      <c r="F4" s="44">
        <v>3</v>
      </c>
      <c r="G4" s="44"/>
      <c r="H4" s="44"/>
      <c r="I4" s="100">
        <v>3</v>
      </c>
      <c r="J4" s="100" t="s">
        <v>262</v>
      </c>
      <c r="K4" s="45">
        <v>2</v>
      </c>
      <c r="L4" s="45">
        <f>B2+B5</f>
        <v>10</v>
      </c>
    </row>
    <row r="5" spans="1:12" x14ac:dyDescent="0.3">
      <c r="A5" s="19">
        <f>VLOOKUP(C5,'Bib Nos'!$A$1:$B$101,2,FALSE)</f>
        <v>52</v>
      </c>
      <c r="B5" s="20">
        <f>VLOOKUP(C5,'Seed Men K1'!$A$1:$B$101,2,FALSE)</f>
        <v>6</v>
      </c>
      <c r="C5" s="20" t="s">
        <v>71</v>
      </c>
      <c r="D5" s="21" t="s">
        <v>21</v>
      </c>
      <c r="E5" s="19">
        <v>1</v>
      </c>
      <c r="F5" s="20">
        <v>3</v>
      </c>
      <c r="G5" s="20"/>
      <c r="H5" s="20"/>
      <c r="I5" s="97">
        <v>3</v>
      </c>
      <c r="J5" s="97" t="s">
        <v>262</v>
      </c>
      <c r="K5" s="21">
        <v>2</v>
      </c>
      <c r="L5" s="21">
        <v>14</v>
      </c>
    </row>
    <row r="6" spans="1:12" x14ac:dyDescent="0.3">
      <c r="A6" s="43">
        <f>VLOOKUP(C6,'Bib Nos'!$A$1:$B$101,2,FALSE)</f>
        <v>29</v>
      </c>
      <c r="B6" s="44">
        <f>VLOOKUP(C6,'Seed Men K1'!$A$1:$B$101,2,FALSE)</f>
        <v>11</v>
      </c>
      <c r="C6" s="44" t="s">
        <v>64</v>
      </c>
      <c r="D6" s="45" t="s">
        <v>16</v>
      </c>
      <c r="E6" s="43">
        <v>1</v>
      </c>
      <c r="F6" s="44">
        <v>2</v>
      </c>
      <c r="G6" s="44"/>
      <c r="H6" s="44"/>
      <c r="I6" s="100">
        <v>2</v>
      </c>
      <c r="J6" s="100" t="s">
        <v>263</v>
      </c>
      <c r="K6" s="45">
        <v>3</v>
      </c>
      <c r="L6" s="45">
        <f>B6+B7</f>
        <v>21</v>
      </c>
    </row>
    <row r="7" spans="1:12" x14ac:dyDescent="0.3">
      <c r="A7" s="19">
        <f>VLOOKUP(C7,'Bib Nos'!$A$1:$B$101,2,FALSE)</f>
        <v>34</v>
      </c>
      <c r="B7" s="20">
        <f>VLOOKUP(C7,'Seed Men K1'!$A$1:$B$101,2,FALSE)</f>
        <v>10</v>
      </c>
      <c r="C7" s="20" t="s">
        <v>54</v>
      </c>
      <c r="D7" s="21" t="s">
        <v>16</v>
      </c>
      <c r="E7" s="19">
        <v>1</v>
      </c>
      <c r="F7" s="20">
        <v>2</v>
      </c>
      <c r="G7" s="20"/>
      <c r="H7" s="20"/>
      <c r="I7" s="97">
        <v>2</v>
      </c>
      <c r="J7" s="97" t="s">
        <v>263</v>
      </c>
      <c r="K7" s="21">
        <v>3</v>
      </c>
      <c r="L7" s="21">
        <v>9</v>
      </c>
    </row>
    <row r="8" spans="1:12" x14ac:dyDescent="0.3">
      <c r="A8" s="43">
        <f>VLOOKUP(C8,'Bib Nos'!$A$1:$B$101,2,FALSE)</f>
        <v>54</v>
      </c>
      <c r="B8" s="44">
        <f>VLOOKUP(C8,'Seed Men K1'!$A$1:$B$101,2,FALSE)</f>
        <v>25</v>
      </c>
      <c r="C8" s="44" t="s">
        <v>78</v>
      </c>
      <c r="D8" s="45" t="s">
        <v>32</v>
      </c>
      <c r="E8" s="43">
        <v>1</v>
      </c>
      <c r="F8" s="44">
        <v>5</v>
      </c>
      <c r="G8" s="44"/>
      <c r="H8" s="44"/>
      <c r="I8" s="100">
        <v>5</v>
      </c>
      <c r="J8" s="100" t="s">
        <v>264</v>
      </c>
      <c r="K8" s="45">
        <v>4</v>
      </c>
      <c r="L8" s="45">
        <f>B8+B9</f>
        <v>52</v>
      </c>
    </row>
    <row r="9" spans="1:12" x14ac:dyDescent="0.3">
      <c r="A9" s="19">
        <f>VLOOKUP(C9,'Bib Nos'!$A$1:$B$101,2,FALSE)</f>
        <v>50</v>
      </c>
      <c r="B9" s="20">
        <f>VLOOKUP(C9,'Seed Men K1'!$A$1:$B$101,2,FALSE)</f>
        <v>27</v>
      </c>
      <c r="C9" s="20" t="s">
        <v>31</v>
      </c>
      <c r="D9" s="21" t="s">
        <v>32</v>
      </c>
      <c r="E9" s="19">
        <v>1</v>
      </c>
      <c r="F9" s="20">
        <v>5</v>
      </c>
      <c r="G9" s="20"/>
      <c r="H9" s="20"/>
      <c r="I9" s="99">
        <v>5</v>
      </c>
      <c r="J9" s="99" t="s">
        <v>264</v>
      </c>
      <c r="K9" s="21">
        <v>4</v>
      </c>
      <c r="L9" s="21">
        <v>39</v>
      </c>
    </row>
    <row r="10" spans="1:12" x14ac:dyDescent="0.3">
      <c r="A10" s="43">
        <f>VLOOKUP(C10,'Bib Nos'!$A$1:$B$101,2,FALSE)</f>
        <v>1</v>
      </c>
      <c r="B10" s="44">
        <f>VLOOKUP(C10,'Seed Men K1'!$A$1:$B$101,2,FALSE)</f>
        <v>17</v>
      </c>
      <c r="C10" s="44" t="s">
        <v>67</v>
      </c>
      <c r="D10" s="45" t="s">
        <v>42</v>
      </c>
      <c r="E10" s="43">
        <v>1</v>
      </c>
      <c r="F10" s="44">
        <v>4</v>
      </c>
      <c r="G10" s="44"/>
      <c r="H10" s="44"/>
      <c r="I10" s="97">
        <v>4</v>
      </c>
      <c r="J10" s="97" t="s">
        <v>80</v>
      </c>
      <c r="K10" s="45">
        <v>5</v>
      </c>
      <c r="L10" s="55"/>
    </row>
    <row r="11" spans="1:12" x14ac:dyDescent="0.3">
      <c r="A11" s="19">
        <f>VLOOKUP(C11,'Bib Nos'!$A$1:$B$101,2,FALSE)</f>
        <v>38</v>
      </c>
      <c r="B11" s="20">
        <f>VLOOKUP(C11,'Seed Men K1'!$A$1:$B$101,2,FALSE)</f>
        <v>22</v>
      </c>
      <c r="C11" s="20" t="s">
        <v>41</v>
      </c>
      <c r="D11" s="21" t="s">
        <v>42</v>
      </c>
      <c r="E11" s="19">
        <v>1</v>
      </c>
      <c r="F11" s="20">
        <v>4</v>
      </c>
      <c r="G11" s="20"/>
      <c r="H11" s="20"/>
      <c r="I11" s="99">
        <v>4</v>
      </c>
      <c r="J11" s="99" t="s">
        <v>80</v>
      </c>
      <c r="K11" s="21">
        <v>5</v>
      </c>
      <c r="L11" s="58"/>
    </row>
    <row r="12" spans="1:12" x14ac:dyDescent="0.3">
      <c r="A12" s="52"/>
      <c r="B12" s="53"/>
      <c r="C12" s="53"/>
      <c r="D12" s="55"/>
      <c r="E12" s="52"/>
      <c r="F12" s="53"/>
      <c r="G12" s="53"/>
      <c r="H12" s="55"/>
      <c r="I12" s="59"/>
      <c r="J12" s="53"/>
      <c r="K12" s="55"/>
      <c r="L12" s="55"/>
    </row>
    <row r="13" spans="1:12" x14ac:dyDescent="0.3">
      <c r="A13" s="56"/>
      <c r="B13" s="57"/>
      <c r="C13" s="57"/>
      <c r="D13" s="58"/>
      <c r="E13" s="56"/>
      <c r="F13" s="57"/>
      <c r="G13" s="57"/>
      <c r="H13" s="58"/>
      <c r="I13" s="56"/>
      <c r="J13" s="57"/>
      <c r="K13" s="58"/>
      <c r="L13" s="58"/>
    </row>
    <row r="14" spans="1:12" x14ac:dyDescent="0.3">
      <c r="A14" s="88">
        <f>VLOOKUP(C14,'Bib Nos'!$A$1:$B$101,2,FALSE)</f>
        <v>2</v>
      </c>
      <c r="B14" s="89">
        <f>VLOOKUP(C14,'Seed Men K1'!$A$1:$B$101,2,FALSE)</f>
        <v>14</v>
      </c>
      <c r="C14" s="89" t="s">
        <v>24</v>
      </c>
      <c r="D14" s="90" t="s">
        <v>25</v>
      </c>
      <c r="E14" s="43">
        <v>2</v>
      </c>
      <c r="F14" s="44">
        <v>2</v>
      </c>
      <c r="G14" s="44"/>
      <c r="H14" s="45"/>
      <c r="I14" s="43"/>
      <c r="J14" s="44"/>
      <c r="K14" s="45"/>
      <c r="L14" s="45">
        <f>B14+B15</f>
        <v>26</v>
      </c>
    </row>
    <row r="15" spans="1:12" x14ac:dyDescent="0.3">
      <c r="A15" s="91">
        <f>VLOOKUP(C15,'Bib Nos'!$A$1:$B$101,2,FALSE)</f>
        <v>33</v>
      </c>
      <c r="B15" s="63">
        <f>VLOOKUP(C15,'Seed Men K1'!$A$1:$B$101,2,FALSE)</f>
        <v>12</v>
      </c>
      <c r="C15" s="63" t="s">
        <v>75</v>
      </c>
      <c r="D15" s="92" t="s">
        <v>25</v>
      </c>
      <c r="E15" s="19">
        <v>2</v>
      </c>
      <c r="F15" s="20">
        <v>2</v>
      </c>
      <c r="G15" s="20"/>
      <c r="H15" s="21"/>
      <c r="I15" s="19"/>
      <c r="J15" s="20"/>
      <c r="K15" s="21"/>
      <c r="L15" s="21">
        <v>26</v>
      </c>
    </row>
    <row r="16" spans="1:12" x14ac:dyDescent="0.3">
      <c r="E16" s="43">
        <v>2</v>
      </c>
      <c r="F16" s="44">
        <v>3</v>
      </c>
      <c r="G16" s="44"/>
      <c r="H16" s="45"/>
      <c r="I16" s="43"/>
      <c r="J16" s="44"/>
      <c r="K16" s="45"/>
      <c r="L16" s="45">
        <f>B4+B3</f>
        <v>4</v>
      </c>
    </row>
    <row r="17" spans="1:12" x14ac:dyDescent="0.3">
      <c r="E17" s="19">
        <v>2</v>
      </c>
      <c r="F17" s="20">
        <v>3</v>
      </c>
      <c r="G17" s="20"/>
      <c r="H17" s="21"/>
      <c r="I17" s="19"/>
      <c r="J17" s="20"/>
      <c r="K17" s="21"/>
      <c r="L17" s="21">
        <v>12</v>
      </c>
    </row>
    <row r="18" spans="1:12" x14ac:dyDescent="0.3">
      <c r="E18" s="43">
        <v>2</v>
      </c>
      <c r="F18" s="44">
        <v>4</v>
      </c>
      <c r="G18" s="44"/>
      <c r="H18" s="45"/>
      <c r="I18" s="43"/>
      <c r="J18" s="44"/>
      <c r="K18" s="45"/>
      <c r="L18" s="45">
        <f>B10+B11</f>
        <v>39</v>
      </c>
    </row>
    <row r="19" spans="1:12" x14ac:dyDescent="0.3">
      <c r="E19" s="19">
        <v>2</v>
      </c>
      <c r="F19" s="20">
        <v>4</v>
      </c>
      <c r="G19" s="20"/>
      <c r="H19" s="21"/>
      <c r="I19" s="19"/>
      <c r="J19" s="20"/>
      <c r="K19" s="21"/>
      <c r="L19" s="21">
        <v>52</v>
      </c>
    </row>
    <row r="20" spans="1:12" x14ac:dyDescent="0.3">
      <c r="A20" s="52"/>
      <c r="B20" s="53"/>
      <c r="C20" s="53"/>
      <c r="D20" s="55"/>
      <c r="E20" s="52">
        <v>2</v>
      </c>
      <c r="F20" s="53">
        <v>5</v>
      </c>
      <c r="G20" s="53"/>
      <c r="H20" s="55"/>
      <c r="I20" s="52"/>
      <c r="J20" s="53"/>
      <c r="K20" s="55"/>
      <c r="L20" s="55"/>
    </row>
    <row r="21" spans="1:12" ht="14.95" thickBot="1" x14ac:dyDescent="0.35">
      <c r="A21" s="56"/>
      <c r="B21" s="57"/>
      <c r="C21" s="57"/>
      <c r="D21" s="58"/>
      <c r="E21" s="56">
        <v>2</v>
      </c>
      <c r="F21" s="57">
        <v>5</v>
      </c>
      <c r="G21" s="57"/>
      <c r="H21" s="58"/>
      <c r="I21" s="56"/>
      <c r="J21" s="57"/>
      <c r="K21" s="58"/>
      <c r="L21" s="58"/>
    </row>
  </sheetData>
  <autoFilter ref="C1:D1" xr:uid="{00000000-0001-0000-0800-000000000000}">
    <sortState xmlns:xlrd2="http://schemas.microsoft.com/office/spreadsheetml/2017/richdata2" ref="C2:D13">
      <sortCondition ref="D1"/>
    </sortState>
  </autoFilter>
  <sortState xmlns:xlrd2="http://schemas.microsoft.com/office/spreadsheetml/2017/richdata2" ref="A2:K11">
    <sortCondition ref="J2:J11"/>
  </sortState>
  <pageMargins left="0.7" right="0.7" top="0.75" bottom="0.75" header="0.3" footer="0.3"/>
  <pageSetup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b29e5e-6c89-43ca-910b-194671e8f4cc">
      <Terms xmlns="http://schemas.microsoft.com/office/infopath/2007/PartnerControls"/>
    </lcf76f155ced4ddcb4097134ff3c332f>
    <TaxCatchAll xmlns="fef4e556-16e4-4dee-95da-df72594863e3" xsi:nil="true"/>
    <ArchiverLinkFileType xmlns="abb29e5e-6c89-43ca-910b-194671e8f4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34F2E59F5624896AD05EF18E48DC1" ma:contentTypeVersion="20" ma:contentTypeDescription="Create a new document." ma:contentTypeScope="" ma:versionID="9607ca54b693920f5213cb1113cf8fef">
  <xsd:schema xmlns:xsd="http://www.w3.org/2001/XMLSchema" xmlns:xs="http://www.w3.org/2001/XMLSchema" xmlns:p="http://schemas.microsoft.com/office/2006/metadata/properties" xmlns:ns2="abb29e5e-6c89-43ca-910b-194671e8f4cc" xmlns:ns3="fef4e556-16e4-4dee-95da-df72594863e3" targetNamespace="http://schemas.microsoft.com/office/2006/metadata/properties" ma:root="true" ma:fieldsID="7fbfb5f48347802f44665d133617293c" ns2:_="" ns3:_="">
    <xsd:import namespace="abb29e5e-6c89-43ca-910b-194671e8f4cc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9e5e-6c89-43ca-910b-194671e8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192CB-A8DD-4BAC-ACEF-E131CC3AE46F}">
  <ds:schemaRefs>
    <ds:schemaRef ds:uri="http://purl.org/dc/elements/1.1/"/>
    <ds:schemaRef ds:uri="http://purl.org/dc/dcmitype/"/>
    <ds:schemaRef ds:uri="http://schemas.microsoft.com/office/2006/documentManagement/types"/>
    <ds:schemaRef ds:uri="fef4e556-16e4-4dee-95da-df72594863e3"/>
    <ds:schemaRef ds:uri="abb29e5e-6c89-43ca-910b-194671e8f4cc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A48994-1CDF-42D4-93EC-8ECA8AF714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4ED33-2434-4256-88F3-2B342A068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29e5e-6c89-43ca-910b-194671e8f4cc"/>
    <ds:schemaRef ds:uri="fef4e556-16e4-4dee-95da-df7259486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Open C1 200m</vt:lpstr>
      <vt:lpstr>Open C1 500m</vt:lpstr>
      <vt:lpstr>Open C1 5km</vt:lpstr>
      <vt:lpstr>Open K1 200m</vt:lpstr>
      <vt:lpstr>Open K1 500m</vt:lpstr>
      <vt:lpstr>Open K1 5km</vt:lpstr>
      <vt:lpstr>Open K1 x 2 200m Relay</vt:lpstr>
      <vt:lpstr>Open K2 200m</vt:lpstr>
      <vt:lpstr>Open K2 500m</vt:lpstr>
      <vt:lpstr>Mixed K2 500m</vt:lpstr>
      <vt:lpstr>Female C1 200m</vt:lpstr>
      <vt:lpstr>Female C1 500m</vt:lpstr>
      <vt:lpstr>Female C1 5km</vt:lpstr>
      <vt:lpstr>Female K1 200m</vt:lpstr>
      <vt:lpstr>Female K1 500m</vt:lpstr>
      <vt:lpstr>Female K1 5km</vt:lpstr>
      <vt:lpstr>Female K1 x 2 200m Relay</vt:lpstr>
      <vt:lpstr>Female K2 200m</vt:lpstr>
      <vt:lpstr>Female K2 500m</vt:lpstr>
      <vt:lpstr>Seed Men K1</vt:lpstr>
      <vt:lpstr>Seed Men C1</vt:lpstr>
      <vt:lpstr>Seed Women K1</vt:lpstr>
      <vt:lpstr>Seed Women C1</vt:lpstr>
      <vt:lpstr>Bib Nos</vt:lpstr>
      <vt:lpstr>Boat Numbers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BUCS</dc:creator>
  <cp:keywords/>
  <dc:description/>
  <cp:lastModifiedBy>Tanyel Mustafa</cp:lastModifiedBy>
  <cp:revision/>
  <dcterms:created xsi:type="dcterms:W3CDTF">2026-03-19T08:08:07Z</dcterms:created>
  <dcterms:modified xsi:type="dcterms:W3CDTF">2026-03-30T17:17:24Z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0x010100CB034F2E59F5624896AD05EF18E48DC1</vt:lpwstr>
  </property>
  <property fmtid="{D5CDD505-2E9C-101B-9397-08002B2CF9AE}" pid="3" name="MediaServiceImageTags">
    <vt:lpwstr/>
  </property>
</Properties>
</file>