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.koolen\Desktop\"/>
    </mc:Choice>
  </mc:AlternateContent>
  <xr:revisionPtr revIDLastSave="0" documentId="13_ncr:1_{3C985234-EC43-4B5B-9C04-6D1EB1E35833}" xr6:coauthVersionLast="41" xr6:coauthVersionMax="41" xr10:uidLastSave="{00000000-0000-0000-0000-000000000000}"/>
  <bookViews>
    <workbookView xWindow="-80" yWindow="-80" windowWidth="19360" windowHeight="10360" xr2:uid="{8BF08FE8-ACEC-4BF9-AF1B-CFC23992E536}"/>
  </bookViews>
  <sheets>
    <sheet name="BUCS points summary" sheetId="17" r:id="rId1"/>
    <sheet name="men's team" sheetId="15" r:id="rId2"/>
    <sheet name="women's team" sheetId="14" r:id="rId3"/>
    <sheet name="WL1 (2)" sheetId="13" r:id="rId4"/>
    <sheet name="ML1 (2)" sheetId="12" r:id="rId5"/>
    <sheet name="W1 (2)" sheetId="11" r:id="rId6"/>
    <sheet name="M1 (2)" sheetId="10" r:id="rId7"/>
    <sheet name="W2 (2)" sheetId="9" r:id="rId8"/>
    <sheet name="M2 (2)" sheetId="8" r:id="rId9"/>
    <sheet name="M2" sheetId="1" state="hidden" r:id="rId10"/>
    <sheet name="W2" sheetId="2" state="hidden" r:id="rId11"/>
    <sheet name="M1" sheetId="3" state="hidden" r:id="rId12"/>
    <sheet name="W1" sheetId="4" state="hidden" r:id="rId13"/>
    <sheet name="ML1" sheetId="5" state="hidden" r:id="rId14"/>
    <sheet name="WL1" sheetId="6" state="hidden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4" l="1"/>
  <c r="I28" i="14"/>
  <c r="I20" i="14"/>
  <c r="I13" i="14"/>
  <c r="I9" i="14"/>
  <c r="I5" i="14"/>
  <c r="I36" i="15"/>
  <c r="I28" i="15"/>
  <c r="I21" i="15"/>
  <c r="I17" i="15"/>
  <c r="I12" i="15"/>
  <c r="I5" i="15"/>
  <c r="T16" i="6" l="1"/>
  <c r="R16" i="6"/>
  <c r="P16" i="6"/>
  <c r="T15" i="6"/>
  <c r="R15" i="6"/>
  <c r="P15" i="6"/>
  <c r="T14" i="6"/>
  <c r="R14" i="6"/>
  <c r="P14" i="6"/>
  <c r="T13" i="6"/>
  <c r="R13" i="6"/>
  <c r="P13" i="6"/>
  <c r="T12" i="6"/>
  <c r="R12" i="6"/>
  <c r="P12" i="6"/>
  <c r="T11" i="6"/>
  <c r="R11" i="6"/>
  <c r="P11" i="6"/>
  <c r="T10" i="6"/>
  <c r="R10" i="6"/>
  <c r="P10" i="6"/>
  <c r="T9" i="6"/>
  <c r="R9" i="6"/>
  <c r="P9" i="6"/>
  <c r="T8" i="6"/>
  <c r="R8" i="6"/>
  <c r="P8" i="6"/>
  <c r="T7" i="6"/>
  <c r="R7" i="6"/>
  <c r="P7" i="6"/>
  <c r="T6" i="6"/>
  <c r="R6" i="6"/>
  <c r="P6" i="6"/>
  <c r="T5" i="6"/>
  <c r="R5" i="6"/>
  <c r="P5" i="6"/>
  <c r="T4" i="6"/>
  <c r="R4" i="6"/>
  <c r="P4" i="6"/>
  <c r="T3" i="6"/>
  <c r="R3" i="6"/>
  <c r="P3" i="6"/>
  <c r="T2" i="6"/>
  <c r="R2" i="6"/>
  <c r="P2" i="6"/>
  <c r="T61" i="1" l="1"/>
  <c r="R61" i="1"/>
  <c r="P61" i="1"/>
  <c r="T60" i="1"/>
  <c r="R60" i="1"/>
  <c r="P60" i="1"/>
  <c r="T59" i="1"/>
  <c r="R59" i="1"/>
  <c r="P59" i="1"/>
  <c r="T58" i="1"/>
  <c r="R58" i="1"/>
  <c r="P58" i="1"/>
  <c r="T57" i="1"/>
  <c r="R57" i="1"/>
  <c r="P57" i="1"/>
  <c r="T56" i="1"/>
  <c r="R56" i="1"/>
  <c r="P56" i="1"/>
  <c r="T55" i="1"/>
  <c r="R55" i="1"/>
  <c r="P55" i="1"/>
  <c r="T54" i="1"/>
  <c r="R54" i="1"/>
  <c r="P54" i="1"/>
  <c r="T53" i="1"/>
  <c r="R53" i="1"/>
  <c r="P53" i="1"/>
  <c r="T52" i="1"/>
  <c r="R52" i="1"/>
  <c r="P52" i="1"/>
  <c r="T51" i="1"/>
  <c r="R51" i="1"/>
  <c r="P51" i="1"/>
  <c r="T50" i="1"/>
  <c r="R50" i="1"/>
  <c r="P50" i="1"/>
  <c r="T49" i="1"/>
  <c r="R49" i="1"/>
  <c r="P49" i="1"/>
  <c r="T48" i="1"/>
  <c r="R48" i="1"/>
  <c r="P48" i="1"/>
  <c r="T47" i="1"/>
  <c r="R47" i="1"/>
  <c r="P47" i="1"/>
  <c r="T46" i="1"/>
  <c r="R46" i="1"/>
  <c r="P46" i="1"/>
  <c r="T45" i="1"/>
  <c r="R45" i="1"/>
  <c r="P45" i="1"/>
  <c r="T44" i="1"/>
  <c r="R44" i="1"/>
  <c r="P44" i="1"/>
  <c r="T43" i="1"/>
  <c r="R43" i="1"/>
  <c r="P43" i="1"/>
  <c r="T42" i="1"/>
  <c r="R42" i="1"/>
  <c r="P42" i="1"/>
  <c r="T41" i="1"/>
  <c r="R41" i="1"/>
  <c r="P41" i="1"/>
  <c r="T40" i="1"/>
  <c r="R40" i="1"/>
  <c r="P40" i="1"/>
  <c r="T39" i="1"/>
  <c r="R39" i="1"/>
  <c r="P39" i="1"/>
  <c r="T38" i="1"/>
  <c r="R38" i="1"/>
  <c r="P38" i="1"/>
  <c r="T37" i="1"/>
  <c r="R37" i="1"/>
  <c r="P37" i="1"/>
  <c r="T36" i="1"/>
  <c r="R36" i="1"/>
  <c r="P36" i="1"/>
  <c r="T35" i="1"/>
  <c r="R35" i="1"/>
  <c r="P35" i="1"/>
  <c r="T34" i="1"/>
  <c r="R34" i="1"/>
  <c r="P34" i="1"/>
  <c r="T33" i="1"/>
  <c r="R33" i="1"/>
  <c r="P33" i="1"/>
  <c r="T32" i="1"/>
  <c r="R32" i="1"/>
  <c r="P32" i="1"/>
  <c r="T31" i="1"/>
  <c r="R31" i="1"/>
  <c r="P31" i="1"/>
  <c r="T30" i="1"/>
  <c r="R30" i="1"/>
  <c r="P30" i="1"/>
  <c r="T29" i="1"/>
  <c r="R29" i="1"/>
  <c r="P29" i="1"/>
  <c r="T28" i="1"/>
  <c r="R28" i="1"/>
  <c r="P28" i="1"/>
  <c r="T27" i="1"/>
  <c r="R27" i="1"/>
  <c r="P27" i="1"/>
  <c r="T26" i="1"/>
  <c r="R26" i="1"/>
  <c r="P26" i="1"/>
  <c r="T25" i="1"/>
  <c r="R25" i="1"/>
  <c r="P25" i="1"/>
  <c r="T24" i="1"/>
  <c r="R24" i="1"/>
  <c r="P24" i="1"/>
  <c r="T23" i="1"/>
  <c r="R23" i="1"/>
  <c r="P23" i="1"/>
  <c r="T22" i="1"/>
  <c r="R22" i="1"/>
  <c r="P22" i="1"/>
  <c r="T21" i="1"/>
  <c r="R21" i="1"/>
  <c r="P21" i="1"/>
  <c r="T20" i="1"/>
  <c r="R20" i="1"/>
  <c r="P20" i="1"/>
  <c r="T19" i="1"/>
  <c r="R19" i="1"/>
  <c r="P19" i="1"/>
  <c r="T18" i="1"/>
  <c r="R18" i="1"/>
  <c r="P18" i="1"/>
  <c r="T17" i="1"/>
  <c r="R17" i="1"/>
  <c r="P17" i="1"/>
  <c r="T16" i="1"/>
  <c r="R16" i="1"/>
  <c r="P16" i="1"/>
  <c r="T15" i="1"/>
  <c r="R15" i="1"/>
  <c r="P15" i="1"/>
  <c r="T14" i="1"/>
  <c r="R14" i="1"/>
  <c r="P14" i="1"/>
  <c r="T13" i="1"/>
  <c r="R13" i="1"/>
  <c r="P13" i="1"/>
  <c r="T12" i="1"/>
  <c r="R12" i="1"/>
  <c r="P12" i="1"/>
  <c r="T11" i="1"/>
  <c r="R11" i="1"/>
  <c r="P11" i="1"/>
  <c r="T10" i="1"/>
  <c r="R10" i="1"/>
  <c r="P10" i="1"/>
  <c r="T9" i="1"/>
  <c r="R9" i="1"/>
  <c r="P9" i="1"/>
  <c r="T8" i="1"/>
  <c r="R8" i="1"/>
  <c r="P8" i="1"/>
  <c r="T7" i="1"/>
  <c r="R7" i="1"/>
  <c r="P7" i="1"/>
  <c r="T6" i="1"/>
  <c r="R6" i="1"/>
  <c r="P6" i="1"/>
  <c r="T5" i="1"/>
  <c r="R5" i="1"/>
  <c r="S5" i="1" s="1"/>
  <c r="P5" i="1"/>
  <c r="T4" i="1"/>
  <c r="R4" i="1"/>
  <c r="P4" i="1"/>
  <c r="T3" i="1"/>
  <c r="R3" i="1"/>
  <c r="P3" i="1"/>
  <c r="T2" i="1"/>
  <c r="R2" i="1"/>
  <c r="P2" i="1"/>
  <c r="S21" i="1" l="1"/>
  <c r="S13" i="1"/>
  <c r="S61" i="1"/>
  <c r="S16" i="1"/>
  <c r="S32" i="1"/>
  <c r="S40" i="1"/>
  <c r="S56" i="1"/>
  <c r="S3" i="1"/>
  <c r="S11" i="1"/>
  <c r="S19" i="1"/>
  <c r="S27" i="1"/>
  <c r="S35" i="1"/>
  <c r="S43" i="1"/>
  <c r="S51" i="1"/>
  <c r="S59" i="1"/>
  <c r="S6" i="1"/>
  <c r="S14" i="1"/>
  <c r="S22" i="1"/>
  <c r="S30" i="1"/>
  <c r="S38" i="1"/>
  <c r="S46" i="1"/>
  <c r="S54" i="1"/>
  <c r="S37" i="1"/>
  <c r="S29" i="1"/>
  <c r="S8" i="1"/>
  <c r="S9" i="1"/>
  <c r="S25" i="1"/>
  <c r="S41" i="1"/>
  <c r="S49" i="1"/>
  <c r="S12" i="1"/>
  <c r="S36" i="1"/>
  <c r="S60" i="1"/>
  <c r="S15" i="1"/>
  <c r="S23" i="1"/>
  <c r="S31" i="1"/>
  <c r="S39" i="1"/>
  <c r="S47" i="1"/>
  <c r="S55" i="1"/>
  <c r="S45" i="1"/>
  <c r="S24" i="1"/>
  <c r="S17" i="1"/>
  <c r="S33" i="1"/>
  <c r="S57" i="1"/>
  <c r="S4" i="1"/>
  <c r="S20" i="1"/>
  <c r="S28" i="1"/>
  <c r="S44" i="1"/>
  <c r="S52" i="1"/>
  <c r="S2" i="1"/>
  <c r="S10" i="1"/>
  <c r="S18" i="1"/>
  <c r="S26" i="1"/>
  <c r="S34" i="1"/>
  <c r="S42" i="1"/>
  <c r="S50" i="1"/>
  <c r="S58" i="1"/>
  <c r="S53" i="1"/>
  <c r="S48" i="1"/>
  <c r="Q8" i="1"/>
  <c r="Q14" i="1"/>
  <c r="Q20" i="1"/>
  <c r="Q28" i="1"/>
  <c r="Q36" i="1"/>
  <c r="Q42" i="1"/>
  <c r="Q50" i="1"/>
  <c r="Q58" i="1"/>
  <c r="Q4" i="1"/>
  <c r="Q12" i="1"/>
  <c r="Q22" i="1"/>
  <c r="Q30" i="1"/>
  <c r="Q34" i="1"/>
  <c r="Q44" i="1"/>
  <c r="Q52" i="1"/>
  <c r="Q60" i="1"/>
  <c r="Q2" i="1"/>
  <c r="Q10" i="1"/>
  <c r="Q18" i="1"/>
  <c r="Q26" i="1"/>
  <c r="Q38" i="1"/>
  <c r="Q46" i="1"/>
  <c r="Q54" i="1"/>
  <c r="Q6" i="1"/>
  <c r="Q16" i="1"/>
  <c r="Q24" i="1"/>
  <c r="Q32" i="1"/>
  <c r="Q40" i="1"/>
  <c r="Q48" i="1"/>
  <c r="Q56" i="1"/>
  <c r="Q3" i="1"/>
  <c r="Q5" i="1"/>
  <c r="Q7" i="1"/>
  <c r="Q9" i="1"/>
  <c r="Q11" i="1"/>
  <c r="Q13" i="1"/>
  <c r="Q15" i="1"/>
  <c r="Q17" i="1"/>
  <c r="Q19" i="1"/>
  <c r="Q21" i="1"/>
  <c r="Q23" i="1"/>
  <c r="Q25" i="1"/>
  <c r="Q27" i="1"/>
  <c r="Q29" i="1"/>
  <c r="Q31" i="1"/>
  <c r="Q33" i="1"/>
  <c r="Q35" i="1"/>
  <c r="Q37" i="1"/>
  <c r="Q39" i="1"/>
  <c r="Q41" i="1"/>
  <c r="Q43" i="1"/>
  <c r="Q45" i="1"/>
  <c r="Q47" i="1"/>
  <c r="Q49" i="1"/>
  <c r="Q51" i="1"/>
  <c r="Q53" i="1"/>
  <c r="Q55" i="1"/>
  <c r="Q57" i="1"/>
  <c r="Q59" i="1"/>
  <c r="Q61" i="1"/>
  <c r="S7" i="1"/>
  <c r="S12" i="6"/>
  <c r="S14" i="6"/>
  <c r="S15" i="6"/>
  <c r="S8" i="6"/>
  <c r="S9" i="6"/>
  <c r="S11" i="6"/>
  <c r="S7" i="6"/>
  <c r="S13" i="6"/>
  <c r="S16" i="6"/>
  <c r="S10" i="6"/>
  <c r="S4" i="6"/>
  <c r="S2" i="6"/>
  <c r="S6" i="6"/>
  <c r="S5" i="6"/>
  <c r="S3" i="6"/>
  <c r="Q2" i="6"/>
  <c r="Q7" i="6"/>
  <c r="Q4" i="6"/>
  <c r="Q10" i="6"/>
  <c r="Q3" i="6"/>
  <c r="Q9" i="6"/>
  <c r="Q11" i="6"/>
  <c r="Q13" i="6"/>
  <c r="Q15" i="6"/>
  <c r="Q16" i="6"/>
  <c r="Q14" i="6"/>
  <c r="Q12" i="6"/>
  <c r="Q6" i="6"/>
  <c r="Q5" i="6"/>
  <c r="Q8" i="6"/>
  <c r="U8" i="6"/>
  <c r="U2" i="6"/>
  <c r="U12" i="6"/>
  <c r="U4" i="6"/>
  <c r="U6" i="6"/>
  <c r="U3" i="6"/>
  <c r="U15" i="6"/>
  <c r="U7" i="6"/>
  <c r="U11" i="6"/>
  <c r="U13" i="6"/>
  <c r="U14" i="6"/>
  <c r="U10" i="6"/>
  <c r="U9" i="6"/>
  <c r="U5" i="6"/>
  <c r="U16" i="6"/>
</calcChain>
</file>

<file path=xl/sharedStrings.xml><?xml version="1.0" encoding="utf-8"?>
<sst xmlns="http://schemas.openxmlformats.org/spreadsheetml/2006/main" count="2465" uniqueCount="633">
  <si>
    <t>Thomas Jeffery / Morgan Bolding</t>
  </si>
  <si>
    <t>Leander Club / Oxford Brookes University BC</t>
  </si>
  <si>
    <t>M2-</t>
  </si>
  <si>
    <t>Jacob Dawson / Tom Ford</t>
  </si>
  <si>
    <t>Leander Club</t>
  </si>
  <si>
    <t>Joshua Bugajski / James Rudkin</t>
  </si>
  <si>
    <t>Oxford Brookes University BC / Newcastle University BC</t>
  </si>
  <si>
    <t/>
  </si>
  <si>
    <t>Matt Rossiter / Oliver Cook</t>
  </si>
  <si>
    <t>Leander Club / University of London BC</t>
  </si>
  <si>
    <t>Stewart Innes / Alan Sinclair</t>
  </si>
  <si>
    <t>Rory Gibbs / Sholto Carnegie</t>
  </si>
  <si>
    <t>Oxford Brookes University BC / Leander Club</t>
  </si>
  <si>
    <t>Adam Neill / James Johnston</t>
  </si>
  <si>
    <t>Sam Nunn / Michael Glover</t>
  </si>
  <si>
    <t>Oxford Brookes University BC</t>
  </si>
  <si>
    <t>Y / Y</t>
  </si>
  <si>
    <t>George Rossiter / Harry Glenister</t>
  </si>
  <si>
    <t>Tom George / Matt Tarrant</t>
  </si>
  <si>
    <t>Tom Ransley / Ryan Todhunter</t>
  </si>
  <si>
    <t>Matthew Aldridge / Samuel Bannister</t>
  </si>
  <si>
    <t>William Satch / Charles Elwes</t>
  </si>
  <si>
    <t>Oliver Wilkes / Henry Blois-Brooke</t>
  </si>
  <si>
    <t xml:space="preserve">  / Y</t>
  </si>
  <si>
    <t>Ben Freeman / Frederick Davidson</t>
  </si>
  <si>
    <t>Cambridge University BC</t>
  </si>
  <si>
    <t>James Stanhope / James Vogel</t>
  </si>
  <si>
    <t>Tobias Schröder / Felix Drinkall</t>
  </si>
  <si>
    <t>Oxford University BC</t>
  </si>
  <si>
    <t>M2- U23</t>
  </si>
  <si>
    <t>Charles Buchanan / Hal Frigaard</t>
  </si>
  <si>
    <t>BUCS ONLY / Y</t>
  </si>
  <si>
    <t>Will Stewart / Oscar Lindsay</t>
  </si>
  <si>
    <t>Molesey BC</t>
  </si>
  <si>
    <t>Casper Woods / Max Ridgwell</t>
  </si>
  <si>
    <t>Imperial College BC</t>
  </si>
  <si>
    <t>Arthur Doyle / Callum Sullivan</t>
  </si>
  <si>
    <t>Jonty Page / Andrew Goff</t>
  </si>
  <si>
    <t xml:space="preserve">Y /   </t>
  </si>
  <si>
    <t>Y / BUCS ONLY</t>
  </si>
  <si>
    <t>Joe White / Luke Robinson</t>
  </si>
  <si>
    <t>Brendan Edwards / James Axon</t>
  </si>
  <si>
    <t>Oliver Salonna / George Stewart</t>
  </si>
  <si>
    <t>Cameron Spurling / James Snowball</t>
  </si>
  <si>
    <t>Theo Darlow / Joshua Burke</t>
  </si>
  <si>
    <t>Joseph Harper / Angus Shotter</t>
  </si>
  <si>
    <t>Lucas Rowley / Thomas Smith</t>
  </si>
  <si>
    <t>Nicholas Pusinelli / Simon Nunayon</t>
  </si>
  <si>
    <t>Thames RC</t>
  </si>
  <si>
    <t>Benjamin Witting / Barnaby Fox</t>
  </si>
  <si>
    <t>Freddie Strawson / Cormac Molloy</t>
  </si>
  <si>
    <t>Newcastle University BC</t>
  </si>
  <si>
    <t>Magnus Burgess-Smith / Edward Gardiner</t>
  </si>
  <si>
    <t>Durham University BC</t>
  </si>
  <si>
    <t>Neil Gibbons / Isaac Workman</t>
  </si>
  <si>
    <t>University of London BC</t>
  </si>
  <si>
    <t>Henry Jones / Thomas Strudwick</t>
  </si>
  <si>
    <t>Tom Ballinger / Iwan Hadfield</t>
  </si>
  <si>
    <t>Harry Higginbottom / Matthew Heywood</t>
  </si>
  <si>
    <t>Thomas Shewell / Alfred Heath</t>
  </si>
  <si>
    <t>Jack Prior / Dylan Mitchell</t>
  </si>
  <si>
    <t>Jens Hullah / Connor Sheridan</t>
  </si>
  <si>
    <t>Oxford Brookes University</t>
  </si>
  <si>
    <t>Oliver Ayres / Jordan Pepermans</t>
  </si>
  <si>
    <t>Philip Nesom / Forrest Sears</t>
  </si>
  <si>
    <t>Harrison Hunter / Robert Powell</t>
  </si>
  <si>
    <t>Marcus Lewis / Ryan Notter</t>
  </si>
  <si>
    <t>Bath University BC</t>
  </si>
  <si>
    <t>Joe Bright / Jack Coulthard</t>
  </si>
  <si>
    <t>Nottingham University BC</t>
  </si>
  <si>
    <t>Adam Kennedy / Bruce Turnell</t>
  </si>
  <si>
    <t>Sem Aslier / Benjamin Hinves</t>
  </si>
  <si>
    <t>Emil Ghattas / Peter Boyes</t>
  </si>
  <si>
    <t>Y</t>
  </si>
  <si>
    <t>Alexander King / Chandler Scheurkogel</t>
  </si>
  <si>
    <t>Cameron Bradley / Euan Dickerson</t>
  </si>
  <si>
    <t>Edinburgh University BC</t>
  </si>
  <si>
    <t>Alexander Milne / Daniel Wilmot</t>
  </si>
  <si>
    <t>Henry Marles / Alex Chisholm</t>
  </si>
  <si>
    <t>University of Saint Andrews BC</t>
  </si>
  <si>
    <t>Glasgow University BC</t>
  </si>
  <si>
    <t>Exeter University BC</t>
  </si>
  <si>
    <t>Blaise Ivers-Dreux / Oliver Emmett-Bird</t>
  </si>
  <si>
    <t>Marlow RC</t>
  </si>
  <si>
    <t>James Harrison / George Shaw</t>
  </si>
  <si>
    <t>DNS</t>
  </si>
  <si>
    <t>Rank</t>
  </si>
  <si>
    <t>Bow
No</t>
  </si>
  <si>
    <t>Name</t>
  </si>
  <si>
    <t>Club</t>
  </si>
  <si>
    <t>U23</t>
  </si>
  <si>
    <t>U20</t>
  </si>
  <si>
    <t>BUCS</t>
  </si>
  <si>
    <t>FISU</t>
  </si>
  <si>
    <t>First
Half</t>
  </si>
  <si>
    <t>Second
Half</t>
  </si>
  <si>
    <t>Total</t>
  </si>
  <si>
    <t>Samuel Mottram</t>
  </si>
  <si>
    <t>Jamie Copus</t>
  </si>
  <si>
    <t>Zak Lee-Green</t>
  </si>
  <si>
    <t>Agecroft RC</t>
  </si>
  <si>
    <t>James Temple</t>
  </si>
  <si>
    <t>Dale Flockhart</t>
  </si>
  <si>
    <t>Callum Prosser</t>
  </si>
  <si>
    <t>Hugo Oglina</t>
  </si>
  <si>
    <t>Daniel Jones</t>
  </si>
  <si>
    <t>York University BC</t>
  </si>
  <si>
    <t>Ben Parsonage</t>
  </si>
  <si>
    <t>Strathclyde University BC</t>
  </si>
  <si>
    <t>Nick Ryan</t>
  </si>
  <si>
    <t>Oxford University Lightweight RC</t>
  </si>
  <si>
    <t>Sam Bodkin</t>
  </si>
  <si>
    <t>University of Surrey BC</t>
  </si>
  <si>
    <t>Scott Catto</t>
  </si>
  <si>
    <t>Harry Richardson</t>
  </si>
  <si>
    <t>Nottingham RC</t>
  </si>
  <si>
    <t>Alastair Eaves</t>
  </si>
  <si>
    <t>City of Oxford RC</t>
  </si>
  <si>
    <t xml:space="preserve">Joshua	 Tyrrell	</t>
  </si>
  <si>
    <t>James Isola</t>
  </si>
  <si>
    <t>University</t>
  </si>
  <si>
    <t>W1x</t>
  </si>
  <si>
    <t>LW1x</t>
  </si>
  <si>
    <t>W1x U23</t>
  </si>
  <si>
    <t>LW1x U23</t>
  </si>
  <si>
    <t>Cambridge University Women's BC</t>
  </si>
  <si>
    <t>W2-</t>
  </si>
  <si>
    <t>W2- U23</t>
  </si>
  <si>
    <t>De Montfort University BC</t>
  </si>
  <si>
    <t>M1x U23</t>
  </si>
  <si>
    <t>LM1x U23</t>
  </si>
  <si>
    <t>M1x</t>
  </si>
  <si>
    <t>LM1x</t>
  </si>
  <si>
    <t>Gloucester RC</t>
  </si>
  <si>
    <t>Itchen Imperial RC</t>
  </si>
  <si>
    <t>Leeds University BC</t>
  </si>
  <si>
    <t>Nottinghamshire County RA</t>
  </si>
  <si>
    <t>Oxford University Women's BC</t>
  </si>
  <si>
    <t>Queens University Belfast BC</t>
  </si>
  <si>
    <t>Reading RC</t>
  </si>
  <si>
    <t>Reading University BC</t>
  </si>
  <si>
    <t>Robert Gordon University BC</t>
  </si>
  <si>
    <t>Strathclyde Park RC / Edinburgh University BC</t>
  </si>
  <si>
    <t>Strathclyde Park RC / Stirling University BC</t>
  </si>
  <si>
    <t>Strathclyde Park RC / Strathclyde University BC</t>
  </si>
  <si>
    <t>Tideway Scullers School</t>
  </si>
  <si>
    <t>Twickenham RC</t>
  </si>
  <si>
    <t>University of Birmingham BC</t>
  </si>
  <si>
    <t>Imogen Grant</t>
  </si>
  <si>
    <t>Maddie Arlett</t>
  </si>
  <si>
    <t>Laura Macro</t>
  </si>
  <si>
    <t>Susannah Duncan</t>
  </si>
  <si>
    <t>Chloe Knight</t>
  </si>
  <si>
    <t>Fiona Chestnutt</t>
  </si>
  <si>
    <t>Olivia Bates</t>
  </si>
  <si>
    <t>Helen Waller</t>
  </si>
  <si>
    <t>York City RC</t>
  </si>
  <si>
    <t>Hannah Slater</t>
  </si>
  <si>
    <t>Eden Hudson</t>
  </si>
  <si>
    <t>Isabella Daniels</t>
  </si>
  <si>
    <t>Lauren Maddison</t>
  </si>
  <si>
    <t>Lara Brittain</t>
  </si>
  <si>
    <t>Victoria Thornley</t>
  </si>
  <si>
    <t>Holly Nixon</t>
  </si>
  <si>
    <t>Jessica Leyden</t>
  </si>
  <si>
    <t>Georgina Brayshaw</t>
  </si>
  <si>
    <t>Melissa Wilson</t>
  </si>
  <si>
    <t>Katy Wilkinson-Feller</t>
  </si>
  <si>
    <t>Gemma Hall</t>
  </si>
  <si>
    <t>Kyra Edwards</t>
  </si>
  <si>
    <t>Francesca Rawlins</t>
  </si>
  <si>
    <t>Saskia Budgett</t>
  </si>
  <si>
    <t>Melanie Wilson</t>
  </si>
  <si>
    <t>Alice Baatz</t>
  </si>
  <si>
    <t>Olivia Morgan</t>
  </si>
  <si>
    <t>Katherine Maitland</t>
  </si>
  <si>
    <t>Perri McCluskey</t>
  </si>
  <si>
    <t>Lucy Glover</t>
  </si>
  <si>
    <t>Rachel Heap</t>
  </si>
  <si>
    <t>Lucy Primmer</t>
  </si>
  <si>
    <t>Isabel Lack</t>
  </si>
  <si>
    <t>Gillian Cooper</t>
  </si>
  <si>
    <t>Annie Campbell-Orde</t>
  </si>
  <si>
    <t>Lucy Ryan</t>
  </si>
  <si>
    <t>Xanthe Weatherhead</t>
  </si>
  <si>
    <t>Ruth Siddorn</t>
  </si>
  <si>
    <t>Rosalind Wilson</t>
  </si>
  <si>
    <t>Oluwaseun Olubodun</t>
  </si>
  <si>
    <t>Amy Hicken</t>
  </si>
  <si>
    <t>Annabel Radbourne</t>
  </si>
  <si>
    <t>Megan Douglas</t>
  </si>
  <si>
    <t>Emma McDonald</t>
  </si>
  <si>
    <t>Sarah McKay</t>
  </si>
  <si>
    <t>Royal Chester RC</t>
  </si>
  <si>
    <t>Patricia Smith</t>
  </si>
  <si>
    <t>Robyn Tallis</t>
  </si>
  <si>
    <t>Amy Bowman</t>
  </si>
  <si>
    <t>Avery Louis</t>
  </si>
  <si>
    <t>St Paul's Girls' School BC</t>
  </si>
  <si>
    <t>Eleanor Davies</t>
  </si>
  <si>
    <t>Maile Wedgwood</t>
  </si>
  <si>
    <t>Eleanor Cushen</t>
  </si>
  <si>
    <t>Katherine Watson</t>
  </si>
  <si>
    <t>Megan Halpin</t>
  </si>
  <si>
    <t>Evelyna Davies</t>
  </si>
  <si>
    <t>Alexandra Hollis</t>
  </si>
  <si>
    <t>Maidenhead RC</t>
  </si>
  <si>
    <t>Karrie Spencer</t>
  </si>
  <si>
    <t>Fenella Cowdell</t>
  </si>
  <si>
    <t>Lauren Henry</t>
  </si>
  <si>
    <t>Leicester RC</t>
  </si>
  <si>
    <t>DNF</t>
  </si>
  <si>
    <t>Tom Barras</t>
  </si>
  <si>
    <t>Peter Lambert</t>
  </si>
  <si>
    <t>Harry Leask</t>
  </si>
  <si>
    <t>John Collins</t>
  </si>
  <si>
    <t>Graeme Thomas</t>
  </si>
  <si>
    <t>Angus Groom</t>
  </si>
  <si>
    <t>Jonathan Walton</t>
  </si>
  <si>
    <t>Zak  Lee-Green</t>
  </si>
  <si>
    <t>Jack Burns</t>
  </si>
  <si>
    <t>Jack Beaumont</t>
  </si>
  <si>
    <t>Matthew Haywood</t>
  </si>
  <si>
    <t>Sam Meijer</t>
  </si>
  <si>
    <t>Elizabethan BC / Tideway Scullers School</t>
  </si>
  <si>
    <t>Sebastian Devereux</t>
  </si>
  <si>
    <t>Matt Brigham</t>
  </si>
  <si>
    <t>Oliver Dix</t>
  </si>
  <si>
    <t>Rory Harris</t>
  </si>
  <si>
    <t>Timothy Wilkinson</t>
  </si>
  <si>
    <t>Greenbank Falmouth RC</t>
  </si>
  <si>
    <t>Frazier Christie</t>
  </si>
  <si>
    <t>Oliver Costley</t>
  </si>
  <si>
    <t>Joseph Adamson</t>
  </si>
  <si>
    <t>Edward Grisedale</t>
  </si>
  <si>
    <t>Luke Reiser</t>
  </si>
  <si>
    <t>John Keating</t>
  </si>
  <si>
    <t>Nathan Hull</t>
  </si>
  <si>
    <t>James Cracknell</t>
  </si>
  <si>
    <t>Paul Phillips</t>
  </si>
  <si>
    <t>Joe Willis</t>
  </si>
  <si>
    <t>Finn Larkin</t>
  </si>
  <si>
    <t>Joe Long</t>
  </si>
  <si>
    <t>Henley RC</t>
  </si>
  <si>
    <t>Alex King</t>
  </si>
  <si>
    <t>Ben Harris</t>
  </si>
  <si>
    <t>Cory Wilkinson</t>
  </si>
  <si>
    <t>George Doran</t>
  </si>
  <si>
    <t>James Mackman</t>
  </si>
  <si>
    <t>Joseph Bowes</t>
  </si>
  <si>
    <t>Daniel Graham</t>
  </si>
  <si>
    <t>Max Parker</t>
  </si>
  <si>
    <t>James Mcmullan</t>
  </si>
  <si>
    <t>Joseph Haracz</t>
  </si>
  <si>
    <t>George Bourne</t>
  </si>
  <si>
    <t>MED</t>
  </si>
  <si>
    <t>Names</t>
  </si>
  <si>
    <t>Club(s)</t>
  </si>
  <si>
    <t>Rebecca Shorten / Rowan McKellar</t>
  </si>
  <si>
    <t>Imperial College BC / Leander Club</t>
  </si>
  <si>
    <t>Fiona Gammond / Holly Norton</t>
  </si>
  <si>
    <t>Annie Withers / Sam Courty</t>
  </si>
  <si>
    <t>Katherine Douglas / Anastasia Posner</t>
  </si>
  <si>
    <t>Heidi Long / Alice Davies</t>
  </si>
  <si>
    <t>Caragh McMurtry / Sara Parfett</t>
  </si>
  <si>
    <t>Southampton Coalporters ARC / University of London BC</t>
  </si>
  <si>
    <t>Oonagh Cousins / Rebecca Edwards</t>
  </si>
  <si>
    <t>University of London BC / Molesey BC</t>
  </si>
  <si>
    <t>Chloe Brew / Lauren Irwin</t>
  </si>
  <si>
    <t>Josephine Wratten / Zoë Lee</t>
  </si>
  <si>
    <t>Susannah Dear / Natasha Harris-White</t>
  </si>
  <si>
    <t>Georgina Robinson-Ranger / Emily Lindberg</t>
  </si>
  <si>
    <t>Esme Booth / Coralie Spearman</t>
  </si>
  <si>
    <t>Isobel Powell / Megan Slabbert</t>
  </si>
  <si>
    <t>Larkin Sayre / Eva Simkens</t>
  </si>
  <si>
    <t>Sophia Heath / Daisy Bellamy</t>
  </si>
  <si>
    <t>Erica Holmes / Helena Barton</t>
  </si>
  <si>
    <t>Sarah Portsmouth / Abigail Parker</t>
  </si>
  <si>
    <t>Juliette Perry / Mary Wright</t>
  </si>
  <si>
    <t>Amelia Standing / Katie Anderson</t>
  </si>
  <si>
    <t>Victoria Temple-Murray / Beth Willford-Dutton</t>
  </si>
  <si>
    <t>Alice Lovett / Flora Blake-Parsons</t>
  </si>
  <si>
    <t>Natasha Morrice / Georgia Dean</t>
  </si>
  <si>
    <t>Maia Hely / Laura McKenzie</t>
  </si>
  <si>
    <t>Amy Polglase / Alice Bloomer</t>
  </si>
  <si>
    <t>Isy Hawes / Jordan Simper</t>
  </si>
  <si>
    <t>Francess Munro / Alice Van Onselen</t>
  </si>
  <si>
    <t>Katie Sugden / Abigail Topp</t>
  </si>
  <si>
    <t>Aberdeen University BC / Robert Gordon University BC</t>
  </si>
  <si>
    <t>ID (Bow No)</t>
  </si>
  <si>
    <t>Rank (=CELL)</t>
  </si>
  <si>
    <t>ERGO RANK</t>
  </si>
  <si>
    <t>CrewID</t>
  </si>
  <si>
    <t>Event</t>
  </si>
  <si>
    <t>Event ID</t>
  </si>
  <si>
    <t>Crew Name</t>
  </si>
  <si>
    <t>Start Time</t>
  </si>
  <si>
    <t>Half Way Time</t>
  </si>
  <si>
    <t>Finish Time</t>
  </si>
  <si>
    <t>Overall Rank
INC. BUCS ONLY</t>
  </si>
  <si>
    <t>LDR-SHORTEN</t>
  </si>
  <si>
    <t>LDR-NORTON</t>
  </si>
  <si>
    <t>BAU-WITHERS</t>
  </si>
  <si>
    <t>LDR-DOUGLAS</t>
  </si>
  <si>
    <t>LDR-DAVIES</t>
  </si>
  <si>
    <t>ULO-MCMURTRY</t>
  </si>
  <si>
    <t>MBC-COUSINS</t>
  </si>
  <si>
    <t>India Somerside / Alex Rankin</t>
  </si>
  <si>
    <t>BUCS ONLY</t>
  </si>
  <si>
    <t>EHU-RANKIN</t>
  </si>
  <si>
    <t>LDR-BREW</t>
  </si>
  <si>
    <t>LDR-LEE</t>
  </si>
  <si>
    <t>LDR-DEAR</t>
  </si>
  <si>
    <t>ULO-ROBINSON RANGER</t>
  </si>
  <si>
    <t>OXB-SPEARMAN</t>
  </si>
  <si>
    <t>Harriet Ferguson / Ella Morgan</t>
  </si>
  <si>
    <t>OXB-MORGAN</t>
  </si>
  <si>
    <t>ULO-SLABBERT</t>
  </si>
  <si>
    <t>CUW-SAYRE</t>
  </si>
  <si>
    <t>Rebecca Smith / Laura Foster</t>
  </si>
  <si>
    <t>CUW-FOSTER</t>
  </si>
  <si>
    <t>Rebecca Dell / Adriana Perez Rotondo</t>
  </si>
  <si>
    <t>CUW-PEREZ ROTONDO</t>
  </si>
  <si>
    <t>OXB-BELLAMY</t>
  </si>
  <si>
    <t>TSS-BARTON</t>
  </si>
  <si>
    <t>Bronya Sykes / Caoimhe Dempsey</t>
  </si>
  <si>
    <t>CUW-DEMPSEY</t>
  </si>
  <si>
    <t>Isobella O'Hara / Alice Ives</t>
  </si>
  <si>
    <t>EHU-IVES</t>
  </si>
  <si>
    <t>CUW-PORTSMOUTH</t>
  </si>
  <si>
    <t>LDR-WRIGHT</t>
  </si>
  <si>
    <t>Lydia Theos / Kristin Giddy</t>
  </si>
  <si>
    <t>SAU-GIDDY</t>
  </si>
  <si>
    <t>OUW-3</t>
  </si>
  <si>
    <t>OXB-WILLFORD - DUTTON</t>
  </si>
  <si>
    <t>ULO-BLAKE-PARSONS</t>
  </si>
  <si>
    <t>DUB-MORRICE</t>
  </si>
  <si>
    <t>Hannah Cowie / Chloe Deyermond</t>
  </si>
  <si>
    <t>NEW-COWIE</t>
  </si>
  <si>
    <t>Alice Harper / Rachel Cannon</t>
  </si>
  <si>
    <t>OXB-HARPER</t>
  </si>
  <si>
    <t>U20 W2-</t>
  </si>
  <si>
    <t>TSS-BLOOMER</t>
  </si>
  <si>
    <t>Sasha Anderson / Nina Petric-Gray</t>
  </si>
  <si>
    <t>OXB-SIMPER</t>
  </si>
  <si>
    <t>Sophie Chumas / Rachel O'Connor</t>
  </si>
  <si>
    <t>DUB-O'CONNOR</t>
  </si>
  <si>
    <t>Lucy Stokes / Annabel Taylor</t>
  </si>
  <si>
    <t>NGU-TAYLOR</t>
  </si>
  <si>
    <t>Skye Arnott / Niamh McClure</t>
  </si>
  <si>
    <t>U23 W2-</t>
  </si>
  <si>
    <t>NEW-MUNRO</t>
  </si>
  <si>
    <t>RGU-Topp</t>
  </si>
  <si>
    <t>OXB-JEFFERY</t>
  </si>
  <si>
    <t>LDR-DAWSON</t>
  </si>
  <si>
    <t>NEW-BUGAJSKI</t>
  </si>
  <si>
    <t>ULO-ROSSITER</t>
  </si>
  <si>
    <t>LDR-SINCLAIR</t>
  </si>
  <si>
    <t>LDR-GIBBS</t>
  </si>
  <si>
    <t>LDR-NEILL</t>
  </si>
  <si>
    <t>OXB-NUNN</t>
  </si>
  <si>
    <t>LDR-ROSSITER</t>
  </si>
  <si>
    <t>OXB-GEORGE</t>
  </si>
  <si>
    <t>LDR-TODHUNTER</t>
  </si>
  <si>
    <t>OXB-ALDRIDGE</t>
  </si>
  <si>
    <t>LDR-SATCH</t>
  </si>
  <si>
    <t>OXB-WILKES</t>
  </si>
  <si>
    <t>CUB-DAVIDSON</t>
  </si>
  <si>
    <t>LDR-VOGEL</t>
  </si>
  <si>
    <t>OUB-SCHRÖDER</t>
  </si>
  <si>
    <t>OUB-FRIGAARD</t>
  </si>
  <si>
    <t>MBC-LINDSAY</t>
  </si>
  <si>
    <t>IMP-RIDGWELL</t>
  </si>
  <si>
    <t>CUB-DOYLE</t>
  </si>
  <si>
    <t>CUB-PAGE</t>
  </si>
  <si>
    <t>OUB-WHITE</t>
  </si>
  <si>
    <t>OXB-EDWARDS</t>
  </si>
  <si>
    <t>MBC-STEWART</t>
  </si>
  <si>
    <t>OXB-SPURLING</t>
  </si>
  <si>
    <t>MBC-DARLOW</t>
  </si>
  <si>
    <t>LDR-SHOTTER</t>
  </si>
  <si>
    <t>IMP-ROWLEY</t>
  </si>
  <si>
    <t>Leo von Malaisé / Charles Pearson</t>
  </si>
  <si>
    <t>OUB-VON_MALAISÉ</t>
  </si>
  <si>
    <t>TRC-NUNAYON</t>
  </si>
  <si>
    <t>OXB-WITTING</t>
  </si>
  <si>
    <t>NEW-MOLLOY</t>
  </si>
  <si>
    <t>DUB-GARDINER</t>
  </si>
  <si>
    <t>ULO-WORKMAN</t>
  </si>
  <si>
    <t>MBC-JONES</t>
  </si>
  <si>
    <t>LDR-HADFIELD</t>
  </si>
  <si>
    <t>OXB-HIGGINBOTTOM</t>
  </si>
  <si>
    <t>OXB-SHEWELL</t>
  </si>
  <si>
    <t>OXB-MITCHELL</t>
  </si>
  <si>
    <t>OXB-HULLAH</t>
  </si>
  <si>
    <t>OXB-PEPERMANS</t>
  </si>
  <si>
    <t>OXB-SEARS</t>
  </si>
  <si>
    <t>BAU-LEWIS</t>
  </si>
  <si>
    <t>NGU-BRIGHT</t>
  </si>
  <si>
    <t>Robbert Kooiman / Rufus Tilt</t>
  </si>
  <si>
    <t>OXB-TILT</t>
  </si>
  <si>
    <t>NEW-TURNELL</t>
  </si>
  <si>
    <t>OXB-HINVES</t>
  </si>
  <si>
    <t>Harvey Dinkele / Jake Lane</t>
  </si>
  <si>
    <t>DUB-LANE</t>
  </si>
  <si>
    <t>NGU-BOYES</t>
  </si>
  <si>
    <t>OXB-KING</t>
  </si>
  <si>
    <t>EHU-BRADLEY</t>
  </si>
  <si>
    <t>NEW-MILNE</t>
  </si>
  <si>
    <t>Max Hanbury Senior / Benjamin Wright</t>
  </si>
  <si>
    <t>DUB-WRIGHT</t>
  </si>
  <si>
    <t>SAU-MARLES</t>
  </si>
  <si>
    <t>Rory Young / Joshua Thompson</t>
  </si>
  <si>
    <t>U23 M2-</t>
  </si>
  <si>
    <t>Josh Braithwaite  / Sebastian Tyrie</t>
  </si>
  <si>
    <t>EXU-TYRIE</t>
  </si>
  <si>
    <t>MAR-EMMETT-BIRD</t>
  </si>
  <si>
    <t>Dylan Trollope / Jake Cornwell</t>
  </si>
  <si>
    <t>Royal Holloway, University of London</t>
  </si>
  <si>
    <t>RHULBC</t>
  </si>
  <si>
    <t>IMP-SHAW</t>
  </si>
  <si>
    <t>LDR-BARRAS-2</t>
  </si>
  <si>
    <t>LDR-LAMBERT-2</t>
  </si>
  <si>
    <t>LDR-LEASK-2</t>
  </si>
  <si>
    <t>LDR-COLLINS-2</t>
  </si>
  <si>
    <t>AGE-THOMAS-2</t>
  </si>
  <si>
    <t>LDR-GROOM-2</t>
  </si>
  <si>
    <t>LDR-WALTON-2</t>
  </si>
  <si>
    <t>LDR-BEAUMONT-2</t>
  </si>
  <si>
    <t>NRC-HAYWOOD</t>
  </si>
  <si>
    <t>TSS-MEIJER</t>
  </si>
  <si>
    <t>LDR-DEVEREUX</t>
  </si>
  <si>
    <t>LDU-BRIGHAM</t>
  </si>
  <si>
    <t>LDR-DIX</t>
  </si>
  <si>
    <t>RDU-HARRIS</t>
  </si>
  <si>
    <t>GRF-WILKINSON</t>
  </si>
  <si>
    <t>LDR-CHRISTIE</t>
  </si>
  <si>
    <t>NEW-COSTLEY</t>
  </si>
  <si>
    <t>NEW-ADAMSON</t>
  </si>
  <si>
    <t>LDR-GRISEDALE</t>
  </si>
  <si>
    <t>LDR-REISER</t>
  </si>
  <si>
    <t>LDR-KEATING</t>
  </si>
  <si>
    <t>ZAQU-HULL-2</t>
  </si>
  <si>
    <t>ITC-CRACKNELL</t>
  </si>
  <si>
    <t>Cameron Kemp</t>
  </si>
  <si>
    <t>BUCS Only</t>
  </si>
  <si>
    <t>SCP-KEMP</t>
  </si>
  <si>
    <t>AGE-PHILLIPS</t>
  </si>
  <si>
    <t>LDR-WILLIS</t>
  </si>
  <si>
    <t>NCR-LARKIN</t>
  </si>
  <si>
    <t>HEN-LONG</t>
  </si>
  <si>
    <t>TWK-KING</t>
  </si>
  <si>
    <t>GLR-HARRIS</t>
  </si>
  <si>
    <t>NRC-WILKINSON</t>
  </si>
  <si>
    <t>Patrick Morgan-Jones</t>
  </si>
  <si>
    <t>ZAQU-MORGAN-JONES-2</t>
  </si>
  <si>
    <t>Peter Morgan</t>
  </si>
  <si>
    <t>SCP-MORGAN</t>
  </si>
  <si>
    <t>James Beattie</t>
  </si>
  <si>
    <t>EXU-BEATTIE</t>
  </si>
  <si>
    <t>EHU-DORAN</t>
  </si>
  <si>
    <t>GLR-MACKMAN</t>
  </si>
  <si>
    <t>NEW-BOWES</t>
  </si>
  <si>
    <t>NEW-GRAHAM</t>
  </si>
  <si>
    <t>NRC-PARKER</t>
  </si>
  <si>
    <t>MBC-MCMULLAN</t>
  </si>
  <si>
    <t>DML-HARACZ</t>
  </si>
  <si>
    <t>Charlie Spink</t>
  </si>
  <si>
    <t>DUB-SPINK</t>
  </si>
  <si>
    <t>Daniel Weatherly</t>
  </si>
  <si>
    <t>DUB-WEATHERLY</t>
  </si>
  <si>
    <t>DUB-BOURNE</t>
  </si>
  <si>
    <t>Dan Middleton</t>
  </si>
  <si>
    <t>DUB-MIDDLETON</t>
  </si>
  <si>
    <t>Jack Mitchell</t>
  </si>
  <si>
    <t>LDR-THORNLEY-2</t>
  </si>
  <si>
    <t>LDR-NIXON</t>
  </si>
  <si>
    <t>LDR-LEYDEN-2</t>
  </si>
  <si>
    <t>LDR-BRAYSHAW</t>
  </si>
  <si>
    <t>CUW-WILSON-2</t>
  </si>
  <si>
    <t>TSS-WILKINSON-FELLER</t>
  </si>
  <si>
    <t>LDR-HALL</t>
  </si>
  <si>
    <t>CUW-GRANT-2</t>
  </si>
  <si>
    <t>NRC-EDWARDS-2</t>
  </si>
  <si>
    <t>TSS-RAWLINS</t>
  </si>
  <si>
    <t>TSS-BUDGETT-2</t>
  </si>
  <si>
    <t>EHU-ARLETT-2</t>
  </si>
  <si>
    <t>IMP-WILSON</t>
  </si>
  <si>
    <t>Annabel Stevens</t>
  </si>
  <si>
    <t>OXB-STEVENS</t>
  </si>
  <si>
    <t>LDR-BAATZ</t>
  </si>
  <si>
    <t>TSS-DUNCAN</t>
  </si>
  <si>
    <t>RDU-MORGAN</t>
  </si>
  <si>
    <t>OUW-MAITLAND</t>
  </si>
  <si>
    <t>SCP-MCCLUSKEY</t>
  </si>
  <si>
    <t>Jane Hardie</t>
  </si>
  <si>
    <t>EHU-HARDIE</t>
  </si>
  <si>
    <t>EHU-GLOVER</t>
  </si>
  <si>
    <t>RDU-HEAP</t>
  </si>
  <si>
    <t>MBC-PRIMMER</t>
  </si>
  <si>
    <t>TSS-LACK</t>
  </si>
  <si>
    <t>LDR-COOPER-2</t>
  </si>
  <si>
    <t>NRC-CAMPBELL-ORDE</t>
  </si>
  <si>
    <t>RDU-RYAN</t>
  </si>
  <si>
    <t>MBC-WEATHERHEAD</t>
  </si>
  <si>
    <t>Helen Elizabeth Kirkpatrick</t>
  </si>
  <si>
    <t>IMP-KIRKPATRICK</t>
  </si>
  <si>
    <t>LDR-SIDDORN-2</t>
  </si>
  <si>
    <t>ULO-WILSON</t>
  </si>
  <si>
    <t>LDR-OLUBODUN</t>
  </si>
  <si>
    <t>NRC-HICKEN</t>
  </si>
  <si>
    <t>Charley Wedderburn</t>
  </si>
  <si>
    <t>OXB-WEDDERBURN</t>
  </si>
  <si>
    <t>Kathryn Mole</t>
  </si>
  <si>
    <t>YRK-MOLE</t>
  </si>
  <si>
    <t>GLR-RADBOURNE</t>
  </si>
  <si>
    <t>RDG-DOUGLAS</t>
  </si>
  <si>
    <t>MBC-MCDONALD</t>
  </si>
  <si>
    <t>RCH-MCKAY</t>
  </si>
  <si>
    <t>CUW-PAINE</t>
  </si>
  <si>
    <t>TWK-TALLIS</t>
  </si>
  <si>
    <t>NEW-BOWMAN</t>
  </si>
  <si>
    <t>Bryony Lawrence</t>
  </si>
  <si>
    <t>GLR-LAWRENCE</t>
  </si>
  <si>
    <t>SPG-LOUIS</t>
  </si>
  <si>
    <t>MBC-DAVIES</t>
  </si>
  <si>
    <t>USU-WEDGWOOD</t>
  </si>
  <si>
    <t>DUB-CUSHEN</t>
  </si>
  <si>
    <t>NCR-WATSON</t>
  </si>
  <si>
    <t>DUB-HALPIN</t>
  </si>
  <si>
    <t>TSS-DAVIES</t>
  </si>
  <si>
    <t>MHD-HOLLIS</t>
  </si>
  <si>
    <t>NEW-SPENCER</t>
  </si>
  <si>
    <t>RCH-COWDELL</t>
  </si>
  <si>
    <t>LER-HENRY</t>
  </si>
  <si>
    <t>Claire Boomla</t>
  </si>
  <si>
    <t>AGE-BOOMLA</t>
  </si>
  <si>
    <t>Erica Hurst</t>
  </si>
  <si>
    <t>NRC-HURST</t>
  </si>
  <si>
    <t>LDR-MOTTRAM-2</t>
  </si>
  <si>
    <t>OXB-COPUS-2</t>
  </si>
  <si>
    <t>AGE-LEE-GREEN-2</t>
  </si>
  <si>
    <t>EHU-TEMPLE</t>
  </si>
  <si>
    <t>EHU-FLOCKHART</t>
  </si>
  <si>
    <t>DUB-PROSSER</t>
  </si>
  <si>
    <t>EHU-OGLINA</t>
  </si>
  <si>
    <t>UYO-JONES</t>
  </si>
  <si>
    <t>SCU-PARSONAGE</t>
  </si>
  <si>
    <t>OUL-RYAN</t>
  </si>
  <si>
    <t>USU-BODKIN</t>
  </si>
  <si>
    <t>MBC-CATTO</t>
  </si>
  <si>
    <t>NRC-RICHARDSON</t>
  </si>
  <si>
    <t>COX-EAVES</t>
  </si>
  <si>
    <t>EXU-TYRELL</t>
  </si>
  <si>
    <t>Ethan Matthew</t>
  </si>
  <si>
    <t>Glasgow University</t>
  </si>
  <si>
    <t>EXU-ISOLA</t>
  </si>
  <si>
    <t>James Smith</t>
  </si>
  <si>
    <t>DUB-SMITH</t>
  </si>
  <si>
    <t>BAU-MACRO</t>
  </si>
  <si>
    <t>RDU-KNIGHT</t>
  </si>
  <si>
    <t>NEW-CHESTNUTT</t>
  </si>
  <si>
    <t>NGU-BATES</t>
  </si>
  <si>
    <t>YRK-WALLER</t>
  </si>
  <si>
    <t>BAU-SLATER</t>
  </si>
  <si>
    <t>NRC-HUDSON</t>
  </si>
  <si>
    <t>Rosie Payne</t>
  </si>
  <si>
    <t>RGU-PAYNE</t>
  </si>
  <si>
    <t>EXU-DANIELS</t>
  </si>
  <si>
    <t>RDU-MADDISON</t>
  </si>
  <si>
    <t>Aerin Thompson</t>
  </si>
  <si>
    <t>RDU-BRITTAIN</t>
  </si>
  <si>
    <t>BUCS validated</t>
  </si>
  <si>
    <t>WL1</t>
  </si>
  <si>
    <t>W1</t>
  </si>
  <si>
    <t>W2</t>
  </si>
  <si>
    <t>category</t>
  </si>
  <si>
    <t>ML1</t>
  </si>
  <si>
    <t>M1</t>
  </si>
  <si>
    <t>M2</t>
  </si>
  <si>
    <t>ML1 / M1</t>
  </si>
  <si>
    <t>BUCS team VL</t>
  </si>
  <si>
    <t>Men's Team VL score</t>
  </si>
  <si>
    <t>Men's VL points</t>
  </si>
  <si>
    <t>Women's Team VL score</t>
  </si>
  <si>
    <t>Women's VL points</t>
  </si>
  <si>
    <t>WLwt1x BUCS points</t>
  </si>
  <si>
    <t>MLwt1x BUCS points</t>
  </si>
  <si>
    <t>W1x BUCS points</t>
  </si>
  <si>
    <t>M1x BUCS points</t>
  </si>
  <si>
    <t>W2- BUCS points</t>
  </si>
  <si>
    <t>M2- BUCS points</t>
  </si>
  <si>
    <t>WLwt1x medals</t>
  </si>
  <si>
    <t>MLwt1x medals</t>
  </si>
  <si>
    <t>W1x medals</t>
  </si>
  <si>
    <t>M1x medals</t>
  </si>
  <si>
    <t>W2- medals</t>
  </si>
  <si>
    <t>M2- medals</t>
  </si>
  <si>
    <t xml:space="preserve">BUCS SBH medals and BUCS points </t>
  </si>
  <si>
    <t xml:space="preserve">Stirling University </t>
  </si>
  <si>
    <t xml:space="preserve">Oxford University </t>
  </si>
  <si>
    <t>Reading University</t>
  </si>
  <si>
    <t xml:space="preserve">Oxford Brookes University </t>
  </si>
  <si>
    <t xml:space="preserve">Leeds University </t>
  </si>
  <si>
    <t xml:space="preserve">Reading University </t>
  </si>
  <si>
    <t xml:space="preserve">Newcastle University </t>
  </si>
  <si>
    <t xml:space="preserve">Edinburgh University </t>
  </si>
  <si>
    <t>Edinburgh University</t>
  </si>
  <si>
    <t>University of London</t>
  </si>
  <si>
    <t>Cambridge University</t>
  </si>
  <si>
    <t>Oxford University</t>
  </si>
  <si>
    <t xml:space="preserve">Imperial College </t>
  </si>
  <si>
    <t>Newcastle University</t>
  </si>
  <si>
    <t xml:space="preserve">Durham University </t>
  </si>
  <si>
    <t xml:space="preserve">Exeter University </t>
  </si>
  <si>
    <t xml:space="preserve">Cambridge University </t>
  </si>
  <si>
    <t xml:space="preserve">University of London </t>
  </si>
  <si>
    <t>Durham University</t>
  </si>
  <si>
    <t xml:space="preserve">Bath University </t>
  </si>
  <si>
    <t xml:space="preserve">Robert Gordon University </t>
  </si>
  <si>
    <t xml:space="preserve">York University </t>
  </si>
  <si>
    <t>Royal Holloway</t>
  </si>
  <si>
    <t xml:space="preserve">Nottingham University </t>
  </si>
  <si>
    <t xml:space="preserve">Glasgow University </t>
  </si>
  <si>
    <t xml:space="preserve">Cambridge University Women's </t>
  </si>
  <si>
    <t xml:space="preserve">University of Saint Andrews </t>
  </si>
  <si>
    <t xml:space="preserve">Oxford University Women's </t>
  </si>
  <si>
    <t xml:space="preserve">Strathclyde Park RC / Edinburgh University </t>
  </si>
  <si>
    <t xml:space="preserve">Queens University Belfast </t>
  </si>
  <si>
    <t xml:space="preserve">Strathclyde Park RC / Strathclyde University </t>
  </si>
  <si>
    <t xml:space="preserve">De Montfort University </t>
  </si>
  <si>
    <t xml:space="preserve">York City </t>
  </si>
  <si>
    <t xml:space="preserve">Strathclyde University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</si>
</sst>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"/>
    <numFmt numFmtId="165" formatCode="General_)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Gill Sans MT"/>
      <family val="2"/>
    </font>
    <font>
      <b/>
      <sz val="10"/>
      <name val="Gill Sans MT"/>
      <family val="2"/>
    </font>
    <font>
      <sz val="10"/>
      <name val="Arial"/>
      <family val="2"/>
    </font>
    <font>
      <sz val="14"/>
      <color theme="1"/>
      <name val="Gill Sans MT"/>
      <family val="2"/>
    </font>
    <font>
      <i/>
      <sz val="8"/>
      <color theme="1"/>
      <name val="Gill Sans MT"/>
      <family val="2"/>
    </font>
    <font>
      <b/>
      <sz val="10"/>
      <color theme="1"/>
      <name val="Gill Sans MT"/>
      <family val="2"/>
    </font>
    <font>
      <sz val="11"/>
      <color rgb="FF000000"/>
      <name val="Calibri"/>
      <family val="2"/>
    </font>
    <font>
      <sz val="10"/>
      <name val="Gill Sans MT"/>
      <family val="2"/>
    </font>
    <font>
      <sz val="10"/>
      <color rgb="FF000000"/>
      <name val="Gill Sans MT"/>
      <family val="2"/>
    </font>
    <font>
      <sz val="10"/>
      <color rgb="FF000000"/>
      <name val="Gill Sans"/>
      <family val="2"/>
    </font>
    <font>
      <i/>
      <sz val="10"/>
      <color theme="1"/>
      <name val="Gill Sans MT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7" fontId="5" fillId="0" borderId="2" applyNumberFormat="0">
      <alignment horizontal="center" vertical="center"/>
    </xf>
    <xf numFmtId="0" fontId="4" fillId="0" borderId="0"/>
  </cellStyleXfs>
  <cellXfs count="231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165" fontId="3" fillId="0" borderId="1" xfId="2" applyNumberFormat="1" applyFont="1" applyFill="1" applyBorder="1" applyAlignment="1" applyProtection="1">
      <alignment horizontal="center" vertical="center" textRotation="90"/>
    </xf>
    <xf numFmtId="0" fontId="0" fillId="0" borderId="1" xfId="0" applyBorder="1"/>
    <xf numFmtId="0" fontId="9" fillId="4" borderId="3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65" fontId="3" fillId="0" borderId="3" xfId="2" applyNumberFormat="1" applyFont="1" applyFill="1" applyBorder="1" applyAlignment="1" applyProtection="1">
      <alignment horizontal="center" vertical="center" textRotation="90"/>
    </xf>
    <xf numFmtId="0" fontId="9" fillId="0" borderId="1" xfId="2" applyFont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14" fontId="2" fillId="0" borderId="1" xfId="1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47" fontId="11" fillId="5" borderId="4" xfId="0" applyNumberFormat="1" applyFont="1" applyFill="1" applyBorder="1" applyAlignment="1">
      <alignment horizontal="center" vertical="center" wrapText="1"/>
    </xf>
    <xf numFmtId="47" fontId="11" fillId="5" borderId="6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4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47" fontId="11" fillId="3" borderId="6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/>
    </xf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NumberFormat="1"/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center"/>
    </xf>
    <xf numFmtId="165" fontId="3" fillId="0" borderId="1" xfId="2" applyNumberFormat="1" applyFont="1" applyFill="1" applyBorder="1" applyAlignment="1" applyProtection="1">
      <alignment horizontal="center" vertical="center" textRotation="90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left" vertical="center"/>
    </xf>
    <xf numFmtId="1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left" vertical="center"/>
    </xf>
    <xf numFmtId="14" fontId="2" fillId="2" borderId="1" xfId="1" applyNumberFormat="1" applyFont="1" applyFill="1" applyBorder="1" applyAlignment="1">
      <alignment horizontal="center" vertical="center"/>
    </xf>
    <xf numFmtId="14" fontId="2" fillId="2" borderId="1" xfId="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14" fontId="2" fillId="3" borderId="1" xfId="1" applyNumberFormat="1" applyFont="1" applyFill="1" applyBorder="1" applyAlignment="1">
      <alignment horizontal="left" vertical="center"/>
    </xf>
    <xf numFmtId="14" fontId="2" fillId="3" borderId="1" xfId="1" applyNumberFormat="1" applyFont="1" applyFill="1" applyBorder="1" applyAlignment="1">
      <alignment horizontal="center" vertical="center"/>
    </xf>
    <xf numFmtId="14" fontId="2" fillId="3" borderId="1" xfId="1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 wrapText="1"/>
    </xf>
    <xf numFmtId="14" fontId="2" fillId="6" borderId="1" xfId="1" applyNumberFormat="1" applyFont="1" applyFill="1" applyBorder="1" applyAlignment="1">
      <alignment horizontal="left" vertical="center"/>
    </xf>
    <xf numFmtId="14" fontId="2" fillId="6" borderId="1" xfId="1" applyNumberFormat="1" applyFont="1" applyFill="1" applyBorder="1" applyAlignment="1">
      <alignment horizontal="center" vertical="center"/>
    </xf>
    <xf numFmtId="14" fontId="2" fillId="6" borderId="1" xfId="1" applyNumberFormat="1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/>
    </xf>
    <xf numFmtId="0" fontId="9" fillId="6" borderId="1" xfId="2" applyFont="1" applyFill="1" applyBorder="1"/>
    <xf numFmtId="164" fontId="2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6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47" fontId="10" fillId="5" borderId="1" xfId="0" applyNumberFormat="1" applyFont="1" applyFill="1" applyBorder="1" applyAlignment="1">
      <alignment horizontal="center" vertical="center" wrapText="1"/>
    </xf>
    <xf numFmtId="47" fontId="10" fillId="6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47" fontId="10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47" fontId="10" fillId="3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65" fontId="3" fillId="6" borderId="1" xfId="2" applyNumberFormat="1" applyFont="1" applyFill="1" applyBorder="1" applyAlignment="1" applyProtection="1">
      <alignment horizontal="center" vertical="center" textRotation="90"/>
    </xf>
    <xf numFmtId="0" fontId="9" fillId="6" borderId="1" xfId="0" applyFont="1" applyFill="1" applyBorder="1" applyAlignment="1">
      <alignment horizontal="center" wrapText="1"/>
    </xf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/>
    </xf>
    <xf numFmtId="14" fontId="2" fillId="6" borderId="1" xfId="1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/>
    </xf>
    <xf numFmtId="0" fontId="9" fillId="6" borderId="1" xfId="2" applyFont="1" applyFill="1" applyBorder="1"/>
    <xf numFmtId="47" fontId="9" fillId="0" borderId="1" xfId="2" applyNumberFormat="1" applyFont="1" applyFill="1" applyBorder="1" applyAlignment="1">
      <alignment vertical="center"/>
    </xf>
    <xf numFmtId="0" fontId="9" fillId="0" borderId="1" xfId="2" applyFont="1" applyFill="1" applyBorder="1" applyAlignment="1">
      <alignment horizontal="center"/>
    </xf>
    <xf numFmtId="0" fontId="9" fillId="0" borderId="1" xfId="2" applyFont="1" applyFill="1" applyBorder="1"/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6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47" fontId="10" fillId="0" borderId="1" xfId="0" applyNumberFormat="1" applyFont="1" applyFill="1" applyBorder="1" applyAlignment="1">
      <alignment horizontal="center" vertical="center" wrapText="1"/>
    </xf>
    <xf numFmtId="47" fontId="10" fillId="6" borderId="1" xfId="0" applyNumberFormat="1" applyFont="1" applyFill="1" applyBorder="1" applyAlignment="1">
      <alignment horizontal="center" vertical="center" wrapText="1"/>
    </xf>
    <xf numFmtId="47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5" fontId="3" fillId="6" borderId="1" xfId="2" applyNumberFormat="1" applyFont="1" applyFill="1" applyBorder="1" applyAlignment="1" applyProtection="1">
      <alignment horizontal="center" vertical="center" textRotation="90"/>
    </xf>
    <xf numFmtId="0" fontId="9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left" vertical="center"/>
    </xf>
    <xf numFmtId="0" fontId="0" fillId="0" borderId="0" xfId="0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wrapText="1"/>
    </xf>
    <xf numFmtId="165" fontId="3" fillId="0" borderId="1" xfId="2" applyNumberFormat="1" applyFont="1" applyFill="1" applyBorder="1" applyAlignment="1" applyProtection="1">
      <alignment horizontal="center" vertical="center" textRotation="90"/>
    </xf>
    <xf numFmtId="0" fontId="7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0" fillId="0" borderId="1" xfId="0" applyNumberFormat="1" applyBorder="1"/>
    <xf numFmtId="0" fontId="2" fillId="0" borderId="1" xfId="0" applyFont="1" applyBorder="1" applyAlignment="1">
      <alignment horizontal="left" wrapText="1"/>
    </xf>
    <xf numFmtId="0" fontId="2" fillId="6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2" fillId="0" borderId="1" xfId="0" applyNumberFormat="1" applyFont="1" applyFill="1" applyBorder="1" applyAlignment="1">
      <alignment horizontal="center" vertical="center"/>
    </xf>
    <xf numFmtId="0" fontId="12" fillId="6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47" fontId="11" fillId="5" borderId="1" xfId="0" applyNumberFormat="1" applyFont="1" applyFill="1" applyBorder="1" applyAlignment="1">
      <alignment horizontal="center" vertical="center" wrapText="1"/>
    </xf>
    <xf numFmtId="47" fontId="11" fillId="2" borderId="1" xfId="0" applyNumberFormat="1" applyFont="1" applyFill="1" applyBorder="1" applyAlignment="1">
      <alignment horizontal="center" vertical="center" wrapText="1"/>
    </xf>
    <xf numFmtId="47" fontId="11" fillId="3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5" fillId="0" borderId="1" xfId="0" applyFont="1" applyFill="1" applyBorder="1"/>
    <xf numFmtId="0" fontId="7" fillId="0" borderId="1" xfId="0" applyFont="1" applyFill="1" applyBorder="1" applyAlignment="1">
      <alignment horizontal="center" wrapText="1"/>
    </xf>
    <xf numFmtId="1" fontId="1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1" fillId="2" borderId="0" xfId="0" applyFont="1" applyFill="1"/>
    <xf numFmtId="0" fontId="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12" fillId="8" borderId="1" xfId="0" applyNumberFormat="1" applyFont="1" applyFill="1" applyBorder="1" applyAlignment="1">
      <alignment horizontal="center" vertical="center"/>
    </xf>
    <xf numFmtId="1" fontId="6" fillId="8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2" fillId="9" borderId="1" xfId="0" applyNumberFormat="1" applyFont="1" applyFill="1" applyBorder="1" applyAlignment="1">
      <alignment horizontal="center" vertical="center"/>
    </xf>
    <xf numFmtId="1" fontId="6" fillId="9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16" fillId="10" borderId="1" xfId="2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64" fontId="2" fillId="0" borderId="5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" fontId="0" fillId="0" borderId="0" xfId="0" applyNumberFormat="1" applyFill="1"/>
    <xf numFmtId="1" fontId="1" fillId="0" borderId="1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16" fillId="10" borderId="1" xfId="2" applyFont="1" applyFill="1" applyBorder="1" applyAlignment="1">
      <alignment horizontal="center"/>
    </xf>
  </cellXfs>
  <cellStyles count="3">
    <cellStyle name="Ergo Results" xfId="1" xr:uid="{1EE3FB9C-F95F-497B-92B6-A6252A11E0C4}"/>
    <cellStyle name="Normal" xfId="0" builtinId="0"/>
    <cellStyle name="Normal 2" xfId="2" xr:uid="{0D046705-5487-4DD4-AC00-7F5E195D03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D1191-7BBF-144C-92B2-277E64751185}">
  <sheetPr>
    <pageSetUpPr fitToPage="1"/>
  </sheetPr>
  <dimension ref="A1:D61"/>
  <sheetViews>
    <sheetView tabSelected="1" topLeftCell="A4" workbookViewId="0">
      <selection activeCell="C45" sqref="C45:D45"/>
    </sheetView>
  </sheetViews>
  <sheetFormatPr defaultColWidth="10.90625" defaultRowHeight="14.5"/>
  <cols>
    <col min="1" max="1" width="33.36328125" customWidth="1"/>
    <col min="2" max="2" width="27.6328125" customWidth="1"/>
    <col min="3" max="3" width="21.6328125" bestFit="1" customWidth="1"/>
    <col min="4" max="4" width="19" bestFit="1" customWidth="1"/>
  </cols>
  <sheetData>
    <row r="1" spans="1:4" s="146" customFormat="1" ht="15.5">
      <c r="A1" s="217" t="s">
        <v>598</v>
      </c>
    </row>
    <row r="2" spans="1:4" s="146" customFormat="1"/>
    <row r="3" spans="1:4" ht="16">
      <c r="B3" s="203" t="s">
        <v>120</v>
      </c>
      <c r="C3" s="203" t="s">
        <v>582</v>
      </c>
      <c r="D3" s="203" t="s">
        <v>583</v>
      </c>
    </row>
    <row r="4" spans="1:4" ht="16">
      <c r="B4" s="164" t="s">
        <v>606</v>
      </c>
      <c r="C4" s="167">
        <v>13</v>
      </c>
      <c r="D4" s="167">
        <v>20</v>
      </c>
    </row>
    <row r="5" spans="1:4" ht="16">
      <c r="B5" s="118" t="s">
        <v>600</v>
      </c>
      <c r="C5" s="167">
        <v>15</v>
      </c>
      <c r="D5" s="167">
        <v>14</v>
      </c>
    </row>
    <row r="6" spans="1:4" ht="16">
      <c r="B6" s="118" t="s">
        <v>605</v>
      </c>
      <c r="C6" s="167">
        <v>23</v>
      </c>
      <c r="D6" s="167">
        <v>10</v>
      </c>
    </row>
    <row r="7" spans="1:4" ht="16">
      <c r="B7" s="118" t="s">
        <v>613</v>
      </c>
      <c r="C7" s="167">
        <v>33</v>
      </c>
      <c r="D7" s="167">
        <v>7</v>
      </c>
    </row>
    <row r="8" spans="1:4" ht="16">
      <c r="B8" s="164" t="s">
        <v>62</v>
      </c>
      <c r="C8" s="167">
        <v>37</v>
      </c>
      <c r="D8" s="167">
        <v>5</v>
      </c>
    </row>
    <row r="9" spans="1:4" ht="16">
      <c r="B9" s="164" t="s">
        <v>614</v>
      </c>
      <c r="C9" s="167">
        <v>51</v>
      </c>
      <c r="D9" s="167">
        <v>3</v>
      </c>
    </row>
    <row r="11" spans="1:4" ht="16">
      <c r="B11" s="203" t="s">
        <v>120</v>
      </c>
      <c r="C11" s="203" t="s">
        <v>584</v>
      </c>
      <c r="D11" s="203" t="s">
        <v>585</v>
      </c>
    </row>
    <row r="12" spans="1:4" ht="16">
      <c r="B12" s="118" t="s">
        <v>602</v>
      </c>
      <c r="C12" s="167">
        <v>17</v>
      </c>
      <c r="D12" s="167">
        <v>20</v>
      </c>
    </row>
    <row r="13" spans="1:4" ht="16">
      <c r="B13" s="164" t="s">
        <v>604</v>
      </c>
      <c r="C13" s="167">
        <v>18</v>
      </c>
      <c r="D13" s="167">
        <v>14</v>
      </c>
    </row>
    <row r="14" spans="1:4" ht="16">
      <c r="B14" s="164" t="s">
        <v>606</v>
      </c>
      <c r="C14" s="167">
        <v>23</v>
      </c>
      <c r="D14" s="167">
        <v>10</v>
      </c>
    </row>
    <row r="15" spans="1:4" ht="16">
      <c r="B15" s="164" t="s">
        <v>615</v>
      </c>
      <c r="C15" s="167">
        <v>31</v>
      </c>
      <c r="D15" s="167">
        <v>7</v>
      </c>
    </row>
    <row r="16" spans="1:4" ht="16">
      <c r="B16" s="118" t="s">
        <v>616</v>
      </c>
      <c r="C16" s="167">
        <v>33</v>
      </c>
      <c r="D16" s="167">
        <v>5</v>
      </c>
    </row>
    <row r="17" spans="1:4" ht="16">
      <c r="B17" s="164" t="s">
        <v>617</v>
      </c>
      <c r="C17" s="167">
        <v>71</v>
      </c>
      <c r="D17" s="167">
        <v>3</v>
      </c>
    </row>
    <row r="19" spans="1:4" ht="16">
      <c r="A19" s="150" t="s">
        <v>88</v>
      </c>
      <c r="B19" s="150" t="s">
        <v>120</v>
      </c>
      <c r="C19" s="150" t="s">
        <v>592</v>
      </c>
      <c r="D19" s="203" t="s">
        <v>586</v>
      </c>
    </row>
    <row r="20" spans="1:4" ht="16">
      <c r="A20" s="121" t="s">
        <v>150</v>
      </c>
      <c r="B20" s="121" t="s">
        <v>618</v>
      </c>
      <c r="C20" s="87">
        <v>1</v>
      </c>
      <c r="D20" s="167">
        <v>12</v>
      </c>
    </row>
    <row r="21" spans="1:4" ht="16">
      <c r="A21" s="121" t="s">
        <v>152</v>
      </c>
      <c r="B21" s="121" t="s">
        <v>604</v>
      </c>
      <c r="C21" s="211">
        <v>2</v>
      </c>
      <c r="D21" s="167">
        <v>8</v>
      </c>
    </row>
    <row r="22" spans="1:4" ht="16">
      <c r="A22" s="121" t="s">
        <v>153</v>
      </c>
      <c r="B22" s="121" t="s">
        <v>605</v>
      </c>
      <c r="C22" s="214">
        <v>3</v>
      </c>
      <c r="D22" s="167">
        <v>6</v>
      </c>
    </row>
    <row r="23" spans="1:4" ht="16">
      <c r="A23" s="121" t="s">
        <v>157</v>
      </c>
      <c r="B23" s="121" t="s">
        <v>618</v>
      </c>
      <c r="C23" s="167">
        <v>4</v>
      </c>
      <c r="D23" s="167"/>
    </row>
    <row r="24" spans="1:4" s="146" customFormat="1" ht="16">
      <c r="A24" s="164" t="s">
        <v>566</v>
      </c>
      <c r="B24" s="164" t="s">
        <v>619</v>
      </c>
      <c r="C24" s="167">
        <v>5</v>
      </c>
      <c r="D24" s="167">
        <v>4</v>
      </c>
    </row>
    <row r="25" spans="1:4" s="146" customFormat="1" ht="16">
      <c r="A25" s="206"/>
      <c r="B25" s="206"/>
      <c r="C25" s="207"/>
      <c r="D25" s="208"/>
    </row>
    <row r="26" spans="1:4" ht="16">
      <c r="A26" s="150" t="s">
        <v>88</v>
      </c>
      <c r="B26" s="150" t="s">
        <v>120</v>
      </c>
      <c r="C26" s="150" t="s">
        <v>593</v>
      </c>
      <c r="D26" s="203" t="s">
        <v>587</v>
      </c>
    </row>
    <row r="27" spans="1:4" ht="16">
      <c r="A27" s="164" t="s">
        <v>101</v>
      </c>
      <c r="B27" s="164" t="s">
        <v>606</v>
      </c>
      <c r="C27" s="87">
        <v>1</v>
      </c>
      <c r="D27" s="167">
        <v>12</v>
      </c>
    </row>
    <row r="28" spans="1:4" ht="16">
      <c r="A28" s="164" t="s">
        <v>102</v>
      </c>
      <c r="B28" s="164" t="s">
        <v>606</v>
      </c>
      <c r="C28" s="211">
        <v>2</v>
      </c>
      <c r="D28" s="167"/>
    </row>
    <row r="29" spans="1:4" ht="16">
      <c r="A29" s="164" t="s">
        <v>103</v>
      </c>
      <c r="B29" s="164" t="s">
        <v>613</v>
      </c>
      <c r="C29" s="214">
        <v>3</v>
      </c>
      <c r="D29" s="167">
        <v>8</v>
      </c>
    </row>
    <row r="30" spans="1:4" ht="16">
      <c r="A30" s="164" t="s">
        <v>104</v>
      </c>
      <c r="B30" s="164" t="s">
        <v>606</v>
      </c>
      <c r="C30" s="167">
        <v>4</v>
      </c>
      <c r="D30" s="167"/>
    </row>
    <row r="31" spans="1:4" s="146" customFormat="1" ht="16">
      <c r="A31" s="229" t="s">
        <v>105</v>
      </c>
      <c r="B31" s="229" t="s">
        <v>620</v>
      </c>
      <c r="C31" s="207">
        <v>5</v>
      </c>
      <c r="D31" s="222">
        <v>6</v>
      </c>
    </row>
    <row r="32" spans="1:4" s="146" customFormat="1" ht="16">
      <c r="A32" s="164" t="s">
        <v>107</v>
      </c>
      <c r="B32" s="164" t="s">
        <v>632</v>
      </c>
      <c r="C32" s="167">
        <v>6</v>
      </c>
      <c r="D32" s="230">
        <v>4</v>
      </c>
    </row>
    <row r="34" spans="1:4" s="146" customFormat="1" ht="16">
      <c r="A34" s="150" t="s">
        <v>88</v>
      </c>
      <c r="B34" s="150" t="s">
        <v>120</v>
      </c>
      <c r="C34" s="150" t="s">
        <v>594</v>
      </c>
      <c r="D34" s="203" t="s">
        <v>588</v>
      </c>
    </row>
    <row r="35" spans="1:4" s="146" customFormat="1" ht="16">
      <c r="A35" s="135" t="s">
        <v>488</v>
      </c>
      <c r="B35" s="164" t="s">
        <v>602</v>
      </c>
      <c r="C35" s="210">
        <v>1</v>
      </c>
      <c r="D35" s="167">
        <v>12</v>
      </c>
    </row>
    <row r="36" spans="1:4" s="146" customFormat="1" ht="16">
      <c r="A36" s="119" t="s">
        <v>174</v>
      </c>
      <c r="B36" s="118" t="s">
        <v>601</v>
      </c>
      <c r="C36" s="212">
        <v>2</v>
      </c>
      <c r="D36" s="167">
        <v>8</v>
      </c>
    </row>
    <row r="37" spans="1:4" s="146" customFormat="1" ht="16">
      <c r="A37" s="119" t="s">
        <v>175</v>
      </c>
      <c r="B37" s="118" t="s">
        <v>600</v>
      </c>
      <c r="C37" s="215">
        <v>3</v>
      </c>
      <c r="D37" s="167">
        <v>6</v>
      </c>
    </row>
    <row r="38" spans="1:4" s="146" customFormat="1" ht="16">
      <c r="A38" s="119" t="s">
        <v>176</v>
      </c>
      <c r="B38" s="118" t="s">
        <v>599</v>
      </c>
      <c r="C38" s="183">
        <v>4</v>
      </c>
      <c r="D38" s="167">
        <v>4</v>
      </c>
    </row>
    <row r="40" spans="1:4" ht="16">
      <c r="A40" s="150" t="s">
        <v>88</v>
      </c>
      <c r="B40" s="150" t="s">
        <v>120</v>
      </c>
      <c r="C40" s="150" t="s">
        <v>595</v>
      </c>
      <c r="D40" s="203" t="s">
        <v>589</v>
      </c>
    </row>
    <row r="41" spans="1:4" ht="16">
      <c r="A41" s="61" t="s">
        <v>226</v>
      </c>
      <c r="B41" s="118" t="s">
        <v>603</v>
      </c>
      <c r="C41" s="87">
        <v>1</v>
      </c>
      <c r="D41" s="167">
        <v>12</v>
      </c>
    </row>
    <row r="42" spans="1:4" ht="16">
      <c r="A42" s="61" t="s">
        <v>228</v>
      </c>
      <c r="B42" s="118" t="s">
        <v>604</v>
      </c>
      <c r="C42" s="211">
        <v>2</v>
      </c>
      <c r="D42" s="167">
        <v>8</v>
      </c>
    </row>
    <row r="43" spans="1:4" ht="16">
      <c r="A43" s="61" t="s">
        <v>232</v>
      </c>
      <c r="B43" s="118" t="s">
        <v>605</v>
      </c>
      <c r="C43" s="214">
        <v>3</v>
      </c>
      <c r="D43" s="167">
        <v>6</v>
      </c>
    </row>
    <row r="44" spans="1:4" ht="16">
      <c r="A44" s="61" t="s">
        <v>233</v>
      </c>
      <c r="B44" s="118" t="s">
        <v>605</v>
      </c>
      <c r="C44" s="167">
        <v>4</v>
      </c>
      <c r="D44" s="167"/>
    </row>
    <row r="45" spans="1:4" s="146" customFormat="1" ht="16">
      <c r="A45" s="61" t="s">
        <v>444</v>
      </c>
      <c r="B45" s="118" t="s">
        <v>606</v>
      </c>
      <c r="C45" s="167">
        <v>5</v>
      </c>
      <c r="D45" s="167">
        <v>4</v>
      </c>
    </row>
    <row r="47" spans="1:4" ht="16">
      <c r="A47" s="150" t="s">
        <v>88</v>
      </c>
      <c r="B47" s="150" t="s">
        <v>120</v>
      </c>
      <c r="C47" s="150" t="s">
        <v>596</v>
      </c>
      <c r="D47" s="203" t="s">
        <v>590</v>
      </c>
    </row>
    <row r="48" spans="1:4" ht="16">
      <c r="A48" s="164" t="s">
        <v>307</v>
      </c>
      <c r="B48" s="164" t="s">
        <v>607</v>
      </c>
      <c r="C48" s="87">
        <v>1</v>
      </c>
      <c r="D48" s="167">
        <v>12</v>
      </c>
    </row>
    <row r="49" spans="1:4" ht="32">
      <c r="A49" s="61" t="s">
        <v>271</v>
      </c>
      <c r="B49" s="118" t="s">
        <v>608</v>
      </c>
      <c r="C49" s="211">
        <v>2</v>
      </c>
      <c r="D49" s="167">
        <v>8</v>
      </c>
    </row>
    <row r="50" spans="1:4" ht="16">
      <c r="A50" s="61" t="s">
        <v>272</v>
      </c>
      <c r="B50" s="118" t="s">
        <v>62</v>
      </c>
      <c r="C50" s="214">
        <v>3</v>
      </c>
      <c r="D50" s="167">
        <v>6</v>
      </c>
    </row>
    <row r="51" spans="1:4" ht="16">
      <c r="A51" s="164" t="s">
        <v>315</v>
      </c>
      <c r="B51" s="164" t="s">
        <v>62</v>
      </c>
      <c r="C51" s="167">
        <v>4</v>
      </c>
      <c r="D51" s="218"/>
    </row>
    <row r="52" spans="1:4" ht="16">
      <c r="A52" s="61" t="s">
        <v>273</v>
      </c>
      <c r="B52" s="118" t="s">
        <v>608</v>
      </c>
      <c r="C52" s="167">
        <v>5</v>
      </c>
      <c r="D52" s="167"/>
    </row>
    <row r="53" spans="1:4" ht="16">
      <c r="A53" s="164" t="s">
        <v>274</v>
      </c>
      <c r="B53" s="164" t="s">
        <v>609</v>
      </c>
      <c r="C53" s="167">
        <v>6</v>
      </c>
      <c r="D53" s="167">
        <v>4</v>
      </c>
    </row>
    <row r="55" spans="1:4" ht="16">
      <c r="A55" s="150" t="s">
        <v>88</v>
      </c>
      <c r="B55" s="150" t="s">
        <v>120</v>
      </c>
      <c r="C55" s="150" t="s">
        <v>597</v>
      </c>
      <c r="D55" s="203" t="s">
        <v>591</v>
      </c>
    </row>
    <row r="56" spans="1:4" ht="16">
      <c r="A56" s="119" t="s">
        <v>27</v>
      </c>
      <c r="B56" s="118" t="s">
        <v>610</v>
      </c>
      <c r="C56" s="196">
        <v>1</v>
      </c>
      <c r="D56" s="167">
        <v>12</v>
      </c>
    </row>
    <row r="57" spans="1:4" ht="16">
      <c r="A57" s="164" t="s">
        <v>30</v>
      </c>
      <c r="B57" s="164" t="s">
        <v>610</v>
      </c>
      <c r="C57" s="213">
        <v>2</v>
      </c>
      <c r="D57" s="167"/>
    </row>
    <row r="58" spans="1:4" ht="16">
      <c r="A58" s="119" t="s">
        <v>34</v>
      </c>
      <c r="B58" s="118" t="s">
        <v>611</v>
      </c>
      <c r="C58" s="216">
        <v>3</v>
      </c>
      <c r="D58" s="167">
        <v>8</v>
      </c>
    </row>
    <row r="59" spans="1:4" ht="16">
      <c r="A59" s="119" t="s">
        <v>50</v>
      </c>
      <c r="B59" s="118" t="s">
        <v>612</v>
      </c>
      <c r="C59" s="209">
        <v>4</v>
      </c>
      <c r="D59" s="167">
        <v>6</v>
      </c>
    </row>
    <row r="60" spans="1:4" ht="16">
      <c r="A60" s="164" t="s">
        <v>382</v>
      </c>
      <c r="B60" s="164" t="s">
        <v>600</v>
      </c>
      <c r="C60" s="209">
        <v>5</v>
      </c>
      <c r="D60" s="167"/>
    </row>
    <row r="61" spans="1:4" ht="16">
      <c r="A61" s="119" t="s">
        <v>52</v>
      </c>
      <c r="B61" s="118" t="s">
        <v>613</v>
      </c>
      <c r="C61" s="209">
        <v>6</v>
      </c>
      <c r="D61" s="167">
        <v>4</v>
      </c>
    </row>
  </sheetData>
  <pageMargins left="0.7" right="0.7" top="0.75" bottom="0.75" header="0.3" footer="0.3"/>
  <pageSetup paperSize="9" scale="82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D1711-F357-4211-BAF4-461E175A6243}">
  <dimension ref="A1:U62"/>
  <sheetViews>
    <sheetView topLeftCell="A35" workbookViewId="0">
      <selection sqref="A1:U62"/>
    </sheetView>
  </sheetViews>
  <sheetFormatPr defaultColWidth="8.81640625" defaultRowHeight="14.5"/>
  <cols>
    <col min="1" max="1" width="5.1796875" bestFit="1" customWidth="1"/>
    <col min="2" max="2" width="32.453125" bestFit="1" customWidth="1"/>
    <col min="3" max="3" width="45.1796875" bestFit="1" customWidth="1"/>
    <col min="4" max="4" width="43.36328125" hidden="1" customWidth="1"/>
    <col min="5" max="6" width="8.6328125" hidden="1" customWidth="1"/>
    <col min="7" max="7" width="13.453125" hidden="1" customWidth="1"/>
    <col min="8" max="8" width="8.6328125" hidden="1" customWidth="1"/>
    <col min="9" max="18" width="0" hidden="1" customWidth="1"/>
    <col min="19" max="19" width="0" style="4" hidden="1" customWidth="1"/>
    <col min="20" max="20" width="8.6328125" style="4"/>
    <col min="21" max="21" width="8.6328125" style="50"/>
  </cols>
  <sheetData>
    <row r="1" spans="1:21" ht="68.5">
      <c r="A1" s="150" t="s">
        <v>87</v>
      </c>
      <c r="B1" s="151" t="s">
        <v>88</v>
      </c>
      <c r="C1" s="151" t="s">
        <v>89</v>
      </c>
      <c r="D1" s="152" t="s">
        <v>90</v>
      </c>
      <c r="E1" s="152" t="s">
        <v>91</v>
      </c>
      <c r="F1" s="152" t="s">
        <v>92</v>
      </c>
      <c r="G1" s="154" t="s">
        <v>93</v>
      </c>
      <c r="H1" s="154" t="s">
        <v>291</v>
      </c>
      <c r="I1" s="154" t="s">
        <v>292</v>
      </c>
      <c r="J1" s="154" t="s">
        <v>293</v>
      </c>
      <c r="K1" s="154" t="s">
        <v>294</v>
      </c>
      <c r="L1" s="154" t="s">
        <v>295</v>
      </c>
      <c r="M1" s="153" t="s">
        <v>296</v>
      </c>
      <c r="N1" s="153" t="s">
        <v>297</v>
      </c>
      <c r="O1" s="153" t="s">
        <v>298</v>
      </c>
      <c r="P1" s="150" t="s">
        <v>94</v>
      </c>
      <c r="Q1" s="150" t="s">
        <v>86</v>
      </c>
      <c r="R1" s="150" t="s">
        <v>95</v>
      </c>
      <c r="S1" s="150" t="s">
        <v>86</v>
      </c>
      <c r="T1" s="150" t="s">
        <v>96</v>
      </c>
      <c r="U1" s="190" t="s">
        <v>92</v>
      </c>
    </row>
    <row r="2" spans="1:21" ht="16">
      <c r="A2" s="117">
        <v>2</v>
      </c>
      <c r="B2" s="119" t="s">
        <v>3</v>
      </c>
      <c r="C2" s="118" t="s">
        <v>4</v>
      </c>
      <c r="D2" s="120"/>
      <c r="E2" s="120"/>
      <c r="F2" s="120"/>
      <c r="G2" s="120"/>
      <c r="H2" s="20"/>
      <c r="I2" s="45">
        <v>1149560</v>
      </c>
      <c r="J2" s="45" t="s">
        <v>2</v>
      </c>
      <c r="K2" s="45">
        <v>205396</v>
      </c>
      <c r="L2" s="45" t="s">
        <v>354</v>
      </c>
      <c r="M2" s="191">
        <v>5.0155902777777782E-2</v>
      </c>
      <c r="N2" s="191">
        <v>5.6114467592592594E-2</v>
      </c>
      <c r="O2" s="191">
        <v>6.2123726851851857E-2</v>
      </c>
      <c r="P2" s="148">
        <f t="shared" ref="P2:P33" si="0">N2-M2</f>
        <v>5.9585648148148124E-3</v>
      </c>
      <c r="Q2" s="149" t="e">
        <f t="shared" ref="Q2:Q33" si="1">IF(P2=0,"",(RANK(P2,$R$5:$R$70,1)-COUNTIF($R$5:$R$70,0)))</f>
        <v>#N/A</v>
      </c>
      <c r="R2" s="148">
        <f t="shared" ref="R2:R33" si="2">O2-N2</f>
        <v>6.0092592592592628E-3</v>
      </c>
      <c r="S2" s="149" t="e">
        <f t="shared" ref="S2:S33" si="3">IF(R2=0,"",(RANK(R2,$T$5:$T$70,1)-COUNTIF($T$5:$T$70,0)))</f>
        <v>#N/A</v>
      </c>
      <c r="T2" s="148">
        <f t="shared" ref="T2:T33" si="4">O2-M2</f>
        <v>1.1967824074074075E-2</v>
      </c>
      <c r="U2" s="195"/>
    </row>
    <row r="3" spans="1:21" ht="16">
      <c r="A3" s="117">
        <v>1</v>
      </c>
      <c r="B3" s="119" t="s">
        <v>5</v>
      </c>
      <c r="C3" s="118" t="s">
        <v>6</v>
      </c>
      <c r="D3" s="120" t="s">
        <v>7</v>
      </c>
      <c r="E3" s="120" t="s">
        <v>7</v>
      </c>
      <c r="F3" s="120"/>
      <c r="G3" s="120" t="s">
        <v>7</v>
      </c>
      <c r="H3" s="20"/>
      <c r="I3" s="45">
        <v>1149716</v>
      </c>
      <c r="J3" s="45" t="s">
        <v>2</v>
      </c>
      <c r="K3" s="45">
        <v>205396</v>
      </c>
      <c r="L3" s="45" t="s">
        <v>355</v>
      </c>
      <c r="M3" s="191">
        <v>4.9774884259259265E-2</v>
      </c>
      <c r="N3" s="191">
        <v>5.575127314814815E-2</v>
      </c>
      <c r="O3" s="191">
        <v>6.1785185185185186E-2</v>
      </c>
      <c r="P3" s="148">
        <f t="shared" si="0"/>
        <v>5.9763888888888853E-3</v>
      </c>
      <c r="Q3" s="149" t="e">
        <f t="shared" si="1"/>
        <v>#N/A</v>
      </c>
      <c r="R3" s="148">
        <f t="shared" si="2"/>
        <v>6.0339120370370355E-3</v>
      </c>
      <c r="S3" s="149" t="e">
        <f t="shared" si="3"/>
        <v>#N/A</v>
      </c>
      <c r="T3" s="148">
        <f t="shared" si="4"/>
        <v>1.2010300925925921E-2</v>
      </c>
      <c r="U3" s="195"/>
    </row>
    <row r="4" spans="1:21" ht="16">
      <c r="A4" s="117">
        <v>9</v>
      </c>
      <c r="B4" s="119" t="s">
        <v>10</v>
      </c>
      <c r="C4" s="118" t="s">
        <v>4</v>
      </c>
      <c r="D4" s="120"/>
      <c r="E4" s="120"/>
      <c r="F4" s="120"/>
      <c r="G4" s="120"/>
      <c r="H4" s="20"/>
      <c r="I4" s="45">
        <v>1150763</v>
      </c>
      <c r="J4" s="45" t="s">
        <v>2</v>
      </c>
      <c r="K4" s="45">
        <v>205396</v>
      </c>
      <c r="L4" s="45" t="s">
        <v>357</v>
      </c>
      <c r="M4" s="191">
        <v>5.287141203703704E-2</v>
      </c>
      <c r="N4" s="191">
        <v>5.8866203703703705E-2</v>
      </c>
      <c r="O4" s="191">
        <v>6.4884027777777784E-2</v>
      </c>
      <c r="P4" s="148">
        <f t="shared" si="0"/>
        <v>5.9947916666666656E-3</v>
      </c>
      <c r="Q4" s="149" t="e">
        <f t="shared" si="1"/>
        <v>#N/A</v>
      </c>
      <c r="R4" s="148">
        <f t="shared" si="2"/>
        <v>6.0178240740740782E-3</v>
      </c>
      <c r="S4" s="149" t="e">
        <f t="shared" si="3"/>
        <v>#N/A</v>
      </c>
      <c r="T4" s="148">
        <f t="shared" si="4"/>
        <v>1.2012615740740744E-2</v>
      </c>
      <c r="U4" s="195"/>
    </row>
    <row r="5" spans="1:21" ht="16">
      <c r="A5" s="117">
        <v>5</v>
      </c>
      <c r="B5" s="119" t="s">
        <v>0</v>
      </c>
      <c r="C5" s="118" t="s">
        <v>1</v>
      </c>
      <c r="D5" s="120"/>
      <c r="E5" s="120"/>
      <c r="F5" s="120"/>
      <c r="G5" s="120"/>
      <c r="H5" s="20"/>
      <c r="I5" s="45">
        <v>1149565</v>
      </c>
      <c r="J5" s="45" t="s">
        <v>2</v>
      </c>
      <c r="K5" s="45">
        <v>205396</v>
      </c>
      <c r="L5" s="45" t="s">
        <v>353</v>
      </c>
      <c r="M5" s="191">
        <v>5.1463541666666668E-2</v>
      </c>
      <c r="N5" s="191">
        <v>5.7409837962962958E-2</v>
      </c>
      <c r="O5" s="191">
        <v>6.3478240740740738E-2</v>
      </c>
      <c r="P5" s="148">
        <f t="shared" si="0"/>
        <v>5.9462962962962898E-3</v>
      </c>
      <c r="Q5" s="149" t="e">
        <f t="shared" si="1"/>
        <v>#N/A</v>
      </c>
      <c r="R5" s="148">
        <f t="shared" si="2"/>
        <v>6.0684027777777802E-3</v>
      </c>
      <c r="S5" s="149" t="e">
        <f t="shared" si="3"/>
        <v>#N/A</v>
      </c>
      <c r="T5" s="148">
        <f t="shared" si="4"/>
        <v>1.201469907407407E-2</v>
      </c>
      <c r="U5" s="195"/>
    </row>
    <row r="6" spans="1:21" ht="16">
      <c r="A6" s="117">
        <v>4</v>
      </c>
      <c r="B6" s="119" t="s">
        <v>11</v>
      </c>
      <c r="C6" s="118" t="s">
        <v>12</v>
      </c>
      <c r="D6" s="120"/>
      <c r="E6" s="120"/>
      <c r="F6" s="120"/>
      <c r="G6" s="120"/>
      <c r="H6" s="20"/>
      <c r="I6" s="45">
        <v>1149552</v>
      </c>
      <c r="J6" s="45" t="s">
        <v>2</v>
      </c>
      <c r="K6" s="45">
        <v>205396</v>
      </c>
      <c r="L6" s="45" t="s">
        <v>358</v>
      </c>
      <c r="M6" s="191">
        <v>5.1022453703703702E-2</v>
      </c>
      <c r="N6" s="191">
        <v>5.7021527777777775E-2</v>
      </c>
      <c r="O6" s="191">
        <v>6.3083101851851855E-2</v>
      </c>
      <c r="P6" s="148">
        <f t="shared" si="0"/>
        <v>5.9990740740740733E-3</v>
      </c>
      <c r="Q6" s="149" t="e">
        <f t="shared" si="1"/>
        <v>#N/A</v>
      </c>
      <c r="R6" s="148">
        <f t="shared" si="2"/>
        <v>6.0615740740740803E-3</v>
      </c>
      <c r="S6" s="149" t="e">
        <f t="shared" si="3"/>
        <v>#N/A</v>
      </c>
      <c r="T6" s="148">
        <f t="shared" si="4"/>
        <v>1.2060648148148154E-2</v>
      </c>
      <c r="U6" s="195"/>
    </row>
    <row r="7" spans="1:21" ht="16">
      <c r="A7" s="117">
        <v>3</v>
      </c>
      <c r="B7" s="119" t="s">
        <v>17</v>
      </c>
      <c r="C7" s="118" t="s">
        <v>4</v>
      </c>
      <c r="D7" s="120"/>
      <c r="E7" s="120"/>
      <c r="F7" s="120"/>
      <c r="G7" s="120"/>
      <c r="H7" s="20"/>
      <c r="I7" s="45">
        <v>1149561</v>
      </c>
      <c r="J7" s="45" t="s">
        <v>2</v>
      </c>
      <c r="K7" s="45">
        <v>205396</v>
      </c>
      <c r="L7" s="45" t="s">
        <v>361</v>
      </c>
      <c r="M7" s="191">
        <v>5.0584374999999994E-2</v>
      </c>
      <c r="N7" s="191">
        <v>5.6621527777777771E-2</v>
      </c>
      <c r="O7" s="191">
        <v>6.266574074074073E-2</v>
      </c>
      <c r="P7" s="148">
        <f t="shared" si="0"/>
        <v>6.0371527777777767E-3</v>
      </c>
      <c r="Q7" s="149" t="e">
        <f t="shared" si="1"/>
        <v>#N/A</v>
      </c>
      <c r="R7" s="148">
        <f t="shared" si="2"/>
        <v>6.0442129629629596E-3</v>
      </c>
      <c r="S7" s="149" t="e">
        <f t="shared" si="3"/>
        <v>#N/A</v>
      </c>
      <c r="T7" s="148">
        <f t="shared" si="4"/>
        <v>1.2081365740740736E-2</v>
      </c>
      <c r="U7" s="195"/>
    </row>
    <row r="8" spans="1:21" ht="16">
      <c r="A8" s="117">
        <v>8</v>
      </c>
      <c r="B8" s="119" t="s">
        <v>13</v>
      </c>
      <c r="C8" s="118" t="s">
        <v>4</v>
      </c>
      <c r="D8" s="120"/>
      <c r="E8" s="120"/>
      <c r="F8" s="120"/>
      <c r="G8" s="120"/>
      <c r="H8" s="20"/>
      <c r="I8" s="45">
        <v>1150764</v>
      </c>
      <c r="J8" s="45" t="s">
        <v>2</v>
      </c>
      <c r="K8" s="45">
        <v>205396</v>
      </c>
      <c r="L8" s="45" t="s">
        <v>359</v>
      </c>
      <c r="M8" s="191">
        <v>5.2483912037037034E-2</v>
      </c>
      <c r="N8" s="191">
        <v>5.8493865740740746E-2</v>
      </c>
      <c r="O8" s="191">
        <v>6.4568171296296287E-2</v>
      </c>
      <c r="P8" s="148">
        <f t="shared" si="0"/>
        <v>6.0099537037037118E-3</v>
      </c>
      <c r="Q8" s="149" t="e">
        <f t="shared" si="1"/>
        <v>#N/A</v>
      </c>
      <c r="R8" s="148">
        <f t="shared" si="2"/>
        <v>6.0743055555555411E-3</v>
      </c>
      <c r="S8" s="149" t="e">
        <f t="shared" si="3"/>
        <v>#N/A</v>
      </c>
      <c r="T8" s="148">
        <f t="shared" si="4"/>
        <v>1.2084259259259253E-2</v>
      </c>
      <c r="U8" s="195"/>
    </row>
    <row r="9" spans="1:21" ht="16">
      <c r="A9" s="117">
        <v>7</v>
      </c>
      <c r="B9" s="119" t="s">
        <v>8</v>
      </c>
      <c r="C9" s="118" t="s">
        <v>9</v>
      </c>
      <c r="D9" s="120"/>
      <c r="E9" s="120"/>
      <c r="F9" s="120"/>
      <c r="G9" s="120"/>
      <c r="H9" s="20"/>
      <c r="I9" s="45">
        <v>1149550</v>
      </c>
      <c r="J9" s="45" t="s">
        <v>2</v>
      </c>
      <c r="K9" s="45">
        <v>205396</v>
      </c>
      <c r="L9" s="45" t="s">
        <v>356</v>
      </c>
      <c r="M9" s="191">
        <v>5.2150925925925927E-2</v>
      </c>
      <c r="N9" s="191">
        <v>5.8130208333333329E-2</v>
      </c>
      <c r="O9" s="191">
        <v>6.4239004629629629E-2</v>
      </c>
      <c r="P9" s="148">
        <f t="shared" si="0"/>
        <v>5.9792824074074019E-3</v>
      </c>
      <c r="Q9" s="149" t="e">
        <f t="shared" si="1"/>
        <v>#N/A</v>
      </c>
      <c r="R9" s="148">
        <f t="shared" si="2"/>
        <v>6.1087962962962997E-3</v>
      </c>
      <c r="S9" s="149" t="e">
        <f t="shared" si="3"/>
        <v>#N/A</v>
      </c>
      <c r="T9" s="148">
        <f t="shared" si="4"/>
        <v>1.2088078703703702E-2</v>
      </c>
      <c r="U9" s="195"/>
    </row>
    <row r="10" spans="1:21" ht="16">
      <c r="A10" s="117">
        <v>6</v>
      </c>
      <c r="B10" s="119" t="s">
        <v>18</v>
      </c>
      <c r="C10" s="118" t="s">
        <v>1</v>
      </c>
      <c r="D10" s="120"/>
      <c r="E10" s="120"/>
      <c r="F10" s="120"/>
      <c r="G10" s="120"/>
      <c r="H10" s="20"/>
      <c r="I10" s="45">
        <v>1150498</v>
      </c>
      <c r="J10" s="45" t="s">
        <v>2</v>
      </c>
      <c r="K10" s="45">
        <v>205396</v>
      </c>
      <c r="L10" s="45" t="s">
        <v>362</v>
      </c>
      <c r="M10" s="191">
        <v>5.1809722222222222E-2</v>
      </c>
      <c r="N10" s="191">
        <v>5.7848495370370373E-2</v>
      </c>
      <c r="O10" s="191">
        <v>6.3921296296296296E-2</v>
      </c>
      <c r="P10" s="148">
        <f t="shared" si="0"/>
        <v>6.0387731481481507E-3</v>
      </c>
      <c r="Q10" s="149" t="e">
        <f t="shared" si="1"/>
        <v>#N/A</v>
      </c>
      <c r="R10" s="148">
        <f t="shared" si="2"/>
        <v>6.0728009259259225E-3</v>
      </c>
      <c r="S10" s="149" t="e">
        <f t="shared" si="3"/>
        <v>#N/A</v>
      </c>
      <c r="T10" s="148">
        <f t="shared" si="4"/>
        <v>1.2111574074074073E-2</v>
      </c>
      <c r="U10" s="195"/>
    </row>
    <row r="11" spans="1:21" ht="16">
      <c r="A11" s="117">
        <v>12</v>
      </c>
      <c r="B11" s="119" t="s">
        <v>14</v>
      </c>
      <c r="C11" s="118" t="s">
        <v>15</v>
      </c>
      <c r="D11" s="120"/>
      <c r="E11" s="120"/>
      <c r="F11" s="120"/>
      <c r="G11" s="120" t="s">
        <v>16</v>
      </c>
      <c r="H11" s="20"/>
      <c r="I11" s="45">
        <v>1150935</v>
      </c>
      <c r="J11" s="45" t="s">
        <v>2</v>
      </c>
      <c r="K11" s="45">
        <v>205396</v>
      </c>
      <c r="L11" s="45" t="s">
        <v>360</v>
      </c>
      <c r="M11" s="191">
        <v>5.3868634259259258E-2</v>
      </c>
      <c r="N11" s="191">
        <v>5.9895023148148152E-2</v>
      </c>
      <c r="O11" s="191">
        <v>6.5987847222222229E-2</v>
      </c>
      <c r="P11" s="148">
        <f t="shared" si="0"/>
        <v>6.0263888888888936E-3</v>
      </c>
      <c r="Q11" s="149" t="e">
        <f t="shared" si="1"/>
        <v>#N/A</v>
      </c>
      <c r="R11" s="148">
        <f t="shared" si="2"/>
        <v>6.0928240740740769E-3</v>
      </c>
      <c r="S11" s="149" t="e">
        <f t="shared" si="3"/>
        <v>#N/A</v>
      </c>
      <c r="T11" s="148">
        <f t="shared" si="4"/>
        <v>1.2119212962962971E-2</v>
      </c>
      <c r="U11" s="195"/>
    </row>
    <row r="12" spans="1:21" ht="16">
      <c r="A12" s="117">
        <v>10</v>
      </c>
      <c r="B12" s="119" t="s">
        <v>21</v>
      </c>
      <c r="C12" s="118" t="s">
        <v>4</v>
      </c>
      <c r="D12" s="120"/>
      <c r="E12" s="120"/>
      <c r="F12" s="120"/>
      <c r="G12" s="120"/>
      <c r="H12" s="20"/>
      <c r="I12" s="45">
        <v>1150703</v>
      </c>
      <c r="J12" s="45" t="s">
        <v>2</v>
      </c>
      <c r="K12" s="45">
        <v>205396</v>
      </c>
      <c r="L12" s="45" t="s">
        <v>365</v>
      </c>
      <c r="M12" s="191">
        <v>5.3289814814814818E-2</v>
      </c>
      <c r="N12" s="191">
        <v>5.9367708333333331E-2</v>
      </c>
      <c r="O12" s="191">
        <v>6.5497106481481479E-2</v>
      </c>
      <c r="P12" s="148">
        <f t="shared" si="0"/>
        <v>6.0778935185185137E-3</v>
      </c>
      <c r="Q12" s="149" t="e">
        <f t="shared" si="1"/>
        <v>#N/A</v>
      </c>
      <c r="R12" s="148">
        <f t="shared" si="2"/>
        <v>6.1293981481481477E-3</v>
      </c>
      <c r="S12" s="149" t="e">
        <f t="shared" si="3"/>
        <v>#N/A</v>
      </c>
      <c r="T12" s="148">
        <f t="shared" si="4"/>
        <v>1.2207291666666661E-2</v>
      </c>
      <c r="U12" s="195"/>
    </row>
    <row r="13" spans="1:21" ht="16">
      <c r="A13" s="117">
        <v>20</v>
      </c>
      <c r="B13" s="119" t="s">
        <v>20</v>
      </c>
      <c r="C13" s="118" t="s">
        <v>15</v>
      </c>
      <c r="D13" s="120"/>
      <c r="E13" s="120"/>
      <c r="F13" s="120"/>
      <c r="G13" s="120" t="s">
        <v>16</v>
      </c>
      <c r="H13" s="20"/>
      <c r="I13" s="45">
        <v>1150934</v>
      </c>
      <c r="J13" s="45" t="s">
        <v>2</v>
      </c>
      <c r="K13" s="45">
        <v>205396</v>
      </c>
      <c r="L13" s="45" t="s">
        <v>364</v>
      </c>
      <c r="M13" s="191">
        <v>5.609155092592593E-2</v>
      </c>
      <c r="N13" s="191">
        <v>6.2156481481481479E-2</v>
      </c>
      <c r="O13" s="191">
        <v>6.8300462962962952E-2</v>
      </c>
      <c r="P13" s="148">
        <f t="shared" si="0"/>
        <v>6.0649305555555491E-3</v>
      </c>
      <c r="Q13" s="149" t="e">
        <f t="shared" si="1"/>
        <v>#N/A</v>
      </c>
      <c r="R13" s="148">
        <f t="shared" si="2"/>
        <v>6.1439814814814725E-3</v>
      </c>
      <c r="S13" s="149" t="e">
        <f t="shared" si="3"/>
        <v>#N/A</v>
      </c>
      <c r="T13" s="148">
        <f t="shared" si="4"/>
        <v>1.2208912037037022E-2</v>
      </c>
      <c r="U13" s="195"/>
    </row>
    <row r="14" spans="1:21" ht="16">
      <c r="A14" s="117">
        <v>13</v>
      </c>
      <c r="B14" s="119" t="s">
        <v>22</v>
      </c>
      <c r="C14" s="118" t="s">
        <v>15</v>
      </c>
      <c r="D14" s="120" t="s">
        <v>23</v>
      </c>
      <c r="E14" s="120"/>
      <c r="F14" s="120"/>
      <c r="G14" s="120"/>
      <c r="H14" s="20"/>
      <c r="I14" s="45">
        <v>1150952</v>
      </c>
      <c r="J14" s="45" t="s">
        <v>2</v>
      </c>
      <c r="K14" s="45">
        <v>205396</v>
      </c>
      <c r="L14" s="45" t="s">
        <v>366</v>
      </c>
      <c r="M14" s="191">
        <v>5.4092592592592588E-2</v>
      </c>
      <c r="N14" s="191">
        <v>6.0190393518518515E-2</v>
      </c>
      <c r="O14" s="191">
        <v>6.6314467592592588E-2</v>
      </c>
      <c r="P14" s="148">
        <f t="shared" si="0"/>
        <v>6.0978009259259267E-3</v>
      </c>
      <c r="Q14" s="149" t="e">
        <f t="shared" si="1"/>
        <v>#N/A</v>
      </c>
      <c r="R14" s="148">
        <f t="shared" si="2"/>
        <v>6.1240740740740734E-3</v>
      </c>
      <c r="S14" s="149" t="e">
        <f t="shared" si="3"/>
        <v>#N/A</v>
      </c>
      <c r="T14" s="148">
        <f t="shared" si="4"/>
        <v>1.2221875E-2</v>
      </c>
      <c r="U14" s="195"/>
    </row>
    <row r="15" spans="1:21" ht="16">
      <c r="A15" s="117">
        <v>11</v>
      </c>
      <c r="B15" s="119" t="s">
        <v>19</v>
      </c>
      <c r="C15" s="118" t="s">
        <v>4</v>
      </c>
      <c r="D15" s="120"/>
      <c r="E15" s="120"/>
      <c r="F15" s="120"/>
      <c r="G15" s="120"/>
      <c r="H15" s="20"/>
      <c r="I15" s="45">
        <v>1150706</v>
      </c>
      <c r="J15" s="45" t="s">
        <v>2</v>
      </c>
      <c r="K15" s="45">
        <v>205396</v>
      </c>
      <c r="L15" s="45" t="s">
        <v>363</v>
      </c>
      <c r="M15" s="191">
        <v>5.3589351851851853E-2</v>
      </c>
      <c r="N15" s="191">
        <v>5.9628587962962963E-2</v>
      </c>
      <c r="O15" s="191">
        <v>6.5836458333333334E-2</v>
      </c>
      <c r="P15" s="148">
        <f t="shared" si="0"/>
        <v>6.0392361111111098E-3</v>
      </c>
      <c r="Q15" s="149" t="e">
        <f t="shared" si="1"/>
        <v>#N/A</v>
      </c>
      <c r="R15" s="148">
        <f t="shared" si="2"/>
        <v>6.2078703703703705E-3</v>
      </c>
      <c r="S15" s="149" t="e">
        <f t="shared" si="3"/>
        <v>#N/A</v>
      </c>
      <c r="T15" s="148">
        <f t="shared" si="4"/>
        <v>1.224710648148148E-2</v>
      </c>
      <c r="U15" s="195"/>
    </row>
    <row r="16" spans="1:21" ht="16">
      <c r="A16" s="117">
        <v>17</v>
      </c>
      <c r="B16" s="119" t="s">
        <v>26</v>
      </c>
      <c r="C16" s="118" t="s">
        <v>4</v>
      </c>
      <c r="D16" s="120"/>
      <c r="E16" s="120"/>
      <c r="F16" s="120"/>
      <c r="G16" s="120" t="s">
        <v>23</v>
      </c>
      <c r="H16" s="20"/>
      <c r="I16" s="45">
        <v>1150708</v>
      </c>
      <c r="J16" s="45" t="s">
        <v>2</v>
      </c>
      <c r="K16" s="45">
        <v>205396</v>
      </c>
      <c r="L16" s="45" t="s">
        <v>368</v>
      </c>
      <c r="M16" s="191">
        <v>5.5308333333333327E-2</v>
      </c>
      <c r="N16" s="191">
        <v>6.1428009259259259E-2</v>
      </c>
      <c r="O16" s="191">
        <v>6.7651388888888886E-2</v>
      </c>
      <c r="P16" s="148">
        <f t="shared" si="0"/>
        <v>6.1196759259259312E-3</v>
      </c>
      <c r="Q16" s="149" t="e">
        <f t="shared" si="1"/>
        <v>#N/A</v>
      </c>
      <c r="R16" s="148">
        <f t="shared" si="2"/>
        <v>6.2233796296296273E-3</v>
      </c>
      <c r="S16" s="149" t="e">
        <f t="shared" si="3"/>
        <v>#N/A</v>
      </c>
      <c r="T16" s="148">
        <f t="shared" si="4"/>
        <v>1.2343055555555559E-2</v>
      </c>
      <c r="U16" s="195"/>
    </row>
    <row r="17" spans="1:21" ht="16">
      <c r="A17" s="117">
        <v>18</v>
      </c>
      <c r="B17" s="119" t="s">
        <v>27</v>
      </c>
      <c r="C17" s="118" t="s">
        <v>28</v>
      </c>
      <c r="D17" s="120" t="s">
        <v>16</v>
      </c>
      <c r="E17" s="120"/>
      <c r="F17" s="120" t="s">
        <v>16</v>
      </c>
      <c r="G17" s="120" t="s">
        <v>16</v>
      </c>
      <c r="H17" s="20"/>
      <c r="I17" s="45">
        <v>1145660</v>
      </c>
      <c r="J17" s="45" t="s">
        <v>29</v>
      </c>
      <c r="K17" s="45">
        <v>205397</v>
      </c>
      <c r="L17" s="45" t="s">
        <v>369</v>
      </c>
      <c r="M17" s="191">
        <v>5.5582407407407407E-2</v>
      </c>
      <c r="N17" s="191">
        <v>6.1731481481481477E-2</v>
      </c>
      <c r="O17" s="191">
        <v>6.7929745370370373E-2</v>
      </c>
      <c r="P17" s="148">
        <f t="shared" si="0"/>
        <v>6.1490740740740707E-3</v>
      </c>
      <c r="Q17" s="149" t="e">
        <f t="shared" si="1"/>
        <v>#N/A</v>
      </c>
      <c r="R17" s="148">
        <f t="shared" si="2"/>
        <v>6.1982638888888955E-3</v>
      </c>
      <c r="S17" s="149" t="e">
        <f t="shared" si="3"/>
        <v>#N/A</v>
      </c>
      <c r="T17" s="148">
        <f t="shared" si="4"/>
        <v>1.2347337962962966E-2</v>
      </c>
      <c r="U17" s="195">
        <v>1</v>
      </c>
    </row>
    <row r="18" spans="1:21" ht="16">
      <c r="A18" s="117">
        <v>14</v>
      </c>
      <c r="B18" s="119" t="s">
        <v>36</v>
      </c>
      <c r="C18" s="118" t="s">
        <v>25</v>
      </c>
      <c r="D18" s="120" t="s">
        <v>23</v>
      </c>
      <c r="E18" s="120"/>
      <c r="F18" s="120" t="s">
        <v>16</v>
      </c>
      <c r="G18" s="120" t="s">
        <v>16</v>
      </c>
      <c r="H18" s="20"/>
      <c r="I18" s="45">
        <v>1150674</v>
      </c>
      <c r="J18" s="45" t="s">
        <v>2</v>
      </c>
      <c r="K18" s="45">
        <v>205396</v>
      </c>
      <c r="L18" s="45" t="s">
        <v>373</v>
      </c>
      <c r="M18" s="191">
        <v>5.4351967592592594E-2</v>
      </c>
      <c r="N18" s="191">
        <v>6.0525810185185186E-2</v>
      </c>
      <c r="O18" s="191">
        <v>6.6711689814814804E-2</v>
      </c>
      <c r="P18" s="148">
        <f t="shared" si="0"/>
        <v>6.1738425925925919E-3</v>
      </c>
      <c r="Q18" s="149" t="e">
        <f t="shared" si="1"/>
        <v>#N/A</v>
      </c>
      <c r="R18" s="148">
        <f t="shared" si="2"/>
        <v>6.1858796296296176E-3</v>
      </c>
      <c r="S18" s="149" t="e">
        <f t="shared" si="3"/>
        <v>#N/A</v>
      </c>
      <c r="T18" s="148">
        <f t="shared" si="4"/>
        <v>1.2359722222222209E-2</v>
      </c>
      <c r="U18" s="195"/>
    </row>
    <row r="19" spans="1:21" ht="16">
      <c r="A19" s="117">
        <v>45</v>
      </c>
      <c r="B19" s="121" t="s">
        <v>30</v>
      </c>
      <c r="C19" s="121" t="s">
        <v>28</v>
      </c>
      <c r="D19" s="120" t="s">
        <v>23</v>
      </c>
      <c r="E19" s="122"/>
      <c r="F19" s="120" t="s">
        <v>31</v>
      </c>
      <c r="G19" s="120" t="s">
        <v>16</v>
      </c>
      <c r="H19" s="8"/>
      <c r="I19" s="45">
        <v>1150855</v>
      </c>
      <c r="J19" s="45" t="s">
        <v>2</v>
      </c>
      <c r="K19" s="45">
        <v>205396</v>
      </c>
      <c r="L19" s="45" t="s">
        <v>370</v>
      </c>
      <c r="M19" s="191">
        <v>6.1362384259259252E-2</v>
      </c>
      <c r="N19" s="191">
        <v>6.7516087962962962E-2</v>
      </c>
      <c r="O19" s="191">
        <v>7.3725925925925931E-2</v>
      </c>
      <c r="P19" s="148">
        <f t="shared" si="0"/>
        <v>6.1537037037037098E-3</v>
      </c>
      <c r="Q19" s="149" t="e">
        <f t="shared" si="1"/>
        <v>#N/A</v>
      </c>
      <c r="R19" s="148">
        <f t="shared" si="2"/>
        <v>6.2098379629629691E-3</v>
      </c>
      <c r="S19" s="149" t="e">
        <f t="shared" si="3"/>
        <v>#N/A</v>
      </c>
      <c r="T19" s="148">
        <f t="shared" si="4"/>
        <v>1.2363541666666679E-2</v>
      </c>
      <c r="U19" s="195">
        <v>2</v>
      </c>
    </row>
    <row r="20" spans="1:21" ht="16">
      <c r="A20" s="117">
        <v>16</v>
      </c>
      <c r="B20" s="119" t="s">
        <v>24</v>
      </c>
      <c r="C20" s="118" t="s">
        <v>25</v>
      </c>
      <c r="D20" s="120" t="s">
        <v>23</v>
      </c>
      <c r="E20" s="120"/>
      <c r="F20" s="120" t="s">
        <v>16</v>
      </c>
      <c r="G20" s="120" t="s">
        <v>16</v>
      </c>
      <c r="H20" s="20"/>
      <c r="I20" s="45">
        <v>1150673</v>
      </c>
      <c r="J20" s="45" t="s">
        <v>2</v>
      </c>
      <c r="K20" s="45">
        <v>205396</v>
      </c>
      <c r="L20" s="45" t="s">
        <v>367</v>
      </c>
      <c r="M20" s="191">
        <v>5.4988773148148151E-2</v>
      </c>
      <c r="N20" s="191">
        <v>6.108784722222222E-2</v>
      </c>
      <c r="O20" s="191">
        <v>6.7365046296296305E-2</v>
      </c>
      <c r="P20" s="148">
        <f t="shared" si="0"/>
        <v>6.0990740740740693E-3</v>
      </c>
      <c r="Q20" s="149" t="e">
        <f t="shared" si="1"/>
        <v>#N/A</v>
      </c>
      <c r="R20" s="148">
        <f t="shared" si="2"/>
        <v>6.2771990740740843E-3</v>
      </c>
      <c r="S20" s="149" t="e">
        <f t="shared" si="3"/>
        <v>#N/A</v>
      </c>
      <c r="T20" s="148">
        <f t="shared" si="4"/>
        <v>1.2376273148148154E-2</v>
      </c>
      <c r="U20" s="195"/>
    </row>
    <row r="21" spans="1:21" ht="16">
      <c r="A21" s="117">
        <v>23</v>
      </c>
      <c r="B21" s="119" t="s">
        <v>34</v>
      </c>
      <c r="C21" s="118" t="s">
        <v>35</v>
      </c>
      <c r="D21" s="120" t="s">
        <v>16</v>
      </c>
      <c r="E21" s="120" t="s">
        <v>23</v>
      </c>
      <c r="F21" s="120" t="s">
        <v>16</v>
      </c>
      <c r="G21" s="120" t="s">
        <v>16</v>
      </c>
      <c r="H21" s="20"/>
      <c r="I21" s="45">
        <v>1148023</v>
      </c>
      <c r="J21" s="45" t="s">
        <v>29</v>
      </c>
      <c r="K21" s="45">
        <v>205397</v>
      </c>
      <c r="L21" s="45" t="s">
        <v>372</v>
      </c>
      <c r="M21" s="191">
        <v>5.6648032407407407E-2</v>
      </c>
      <c r="N21" s="191">
        <v>6.2812962962962959E-2</v>
      </c>
      <c r="O21" s="191">
        <v>6.9125694444444441E-2</v>
      </c>
      <c r="P21" s="148">
        <f t="shared" si="0"/>
        <v>6.164930555555552E-3</v>
      </c>
      <c r="Q21" s="149" t="e">
        <f t="shared" si="1"/>
        <v>#N/A</v>
      </c>
      <c r="R21" s="148">
        <f t="shared" si="2"/>
        <v>6.3127314814814817E-3</v>
      </c>
      <c r="S21" s="149" t="e">
        <f t="shared" si="3"/>
        <v>#N/A</v>
      </c>
      <c r="T21" s="148">
        <f t="shared" si="4"/>
        <v>1.2477662037037034E-2</v>
      </c>
      <c r="U21" s="195">
        <v>3</v>
      </c>
    </row>
    <row r="22" spans="1:21" ht="16">
      <c r="A22" s="85">
        <v>42</v>
      </c>
      <c r="B22" s="48" t="s">
        <v>41</v>
      </c>
      <c r="C22" s="48" t="s">
        <v>15</v>
      </c>
      <c r="D22" s="49"/>
      <c r="E22" s="49"/>
      <c r="F22" s="49"/>
      <c r="G22" s="68" t="s">
        <v>16</v>
      </c>
      <c r="H22" s="105"/>
      <c r="I22" s="46">
        <v>1150937</v>
      </c>
      <c r="J22" s="46" t="s">
        <v>2</v>
      </c>
      <c r="K22" s="46">
        <v>205396</v>
      </c>
      <c r="L22" s="46" t="s">
        <v>376</v>
      </c>
      <c r="M22" s="192">
        <v>6.0562499999999998E-2</v>
      </c>
      <c r="N22" s="192">
        <v>6.6792939814814808E-2</v>
      </c>
      <c r="O22" s="192">
        <v>7.3049074074074072E-2</v>
      </c>
      <c r="P22" s="86">
        <f t="shared" si="0"/>
        <v>6.2304398148148102E-3</v>
      </c>
      <c r="Q22" s="87" t="e">
        <f t="shared" si="1"/>
        <v>#N/A</v>
      </c>
      <c r="R22" s="86">
        <f t="shared" si="2"/>
        <v>6.2561342592592634E-3</v>
      </c>
      <c r="S22" s="87" t="e">
        <f t="shared" si="3"/>
        <v>#N/A</v>
      </c>
      <c r="T22" s="86">
        <f t="shared" si="4"/>
        <v>1.2486574074074074E-2</v>
      </c>
      <c r="U22" s="196"/>
    </row>
    <row r="23" spans="1:21" ht="16">
      <c r="A23" s="117">
        <v>50</v>
      </c>
      <c r="B23" s="121" t="s">
        <v>40</v>
      </c>
      <c r="C23" s="121" t="s">
        <v>28</v>
      </c>
      <c r="D23" s="120" t="s">
        <v>16</v>
      </c>
      <c r="E23" s="120"/>
      <c r="F23" s="120" t="s">
        <v>39</v>
      </c>
      <c r="G23" s="120" t="s">
        <v>16</v>
      </c>
      <c r="H23" s="8"/>
      <c r="I23" s="45">
        <v>1150856</v>
      </c>
      <c r="J23" s="45" t="s">
        <v>29</v>
      </c>
      <c r="K23" s="45">
        <v>205397</v>
      </c>
      <c r="L23" s="45" t="s">
        <v>375</v>
      </c>
      <c r="M23" s="191">
        <v>6.2520370370370379E-2</v>
      </c>
      <c r="N23" s="191">
        <v>6.8750694444444441E-2</v>
      </c>
      <c r="O23" s="191">
        <v>7.5020254629629635E-2</v>
      </c>
      <c r="P23" s="148">
        <f t="shared" si="0"/>
        <v>6.2303240740740617E-3</v>
      </c>
      <c r="Q23" s="149" t="e">
        <f t="shared" si="1"/>
        <v>#N/A</v>
      </c>
      <c r="R23" s="148">
        <f t="shared" si="2"/>
        <v>6.269560185185194E-3</v>
      </c>
      <c r="S23" s="149" t="e">
        <f t="shared" si="3"/>
        <v>#N/A</v>
      </c>
      <c r="T23" s="148">
        <f t="shared" si="4"/>
        <v>1.2499884259259256E-2</v>
      </c>
      <c r="U23" s="195"/>
    </row>
    <row r="24" spans="1:21" ht="16">
      <c r="A24" s="117">
        <v>46</v>
      </c>
      <c r="B24" s="121" t="s">
        <v>37</v>
      </c>
      <c r="C24" s="121" t="s">
        <v>25</v>
      </c>
      <c r="D24" s="120" t="s">
        <v>38</v>
      </c>
      <c r="E24" s="122"/>
      <c r="F24" s="120" t="s">
        <v>39</v>
      </c>
      <c r="G24" s="120" t="s">
        <v>38</v>
      </c>
      <c r="H24" s="8"/>
      <c r="I24" s="45">
        <v>1150675</v>
      </c>
      <c r="J24" s="45" t="s">
        <v>2</v>
      </c>
      <c r="K24" s="45">
        <v>205396</v>
      </c>
      <c r="L24" s="45" t="s">
        <v>374</v>
      </c>
      <c r="M24" s="191">
        <v>6.156886574074074E-2</v>
      </c>
      <c r="N24" s="191">
        <v>6.7768634259259261E-2</v>
      </c>
      <c r="O24" s="191">
        <v>7.4080902777777777E-2</v>
      </c>
      <c r="P24" s="148">
        <f t="shared" si="0"/>
        <v>6.1997685185185211E-3</v>
      </c>
      <c r="Q24" s="149" t="e">
        <f t="shared" si="1"/>
        <v>#N/A</v>
      </c>
      <c r="R24" s="148">
        <f t="shared" si="2"/>
        <v>6.3122685185185157E-3</v>
      </c>
      <c r="S24" s="149" t="e">
        <f t="shared" si="3"/>
        <v>#N/A</v>
      </c>
      <c r="T24" s="148">
        <f t="shared" si="4"/>
        <v>1.2512037037037037E-2</v>
      </c>
      <c r="U24" s="195"/>
    </row>
    <row r="25" spans="1:21" ht="16">
      <c r="A25" s="117">
        <v>15</v>
      </c>
      <c r="B25" s="119" t="s">
        <v>42</v>
      </c>
      <c r="C25" s="118" t="s">
        <v>33</v>
      </c>
      <c r="D25" s="120"/>
      <c r="E25" s="120"/>
      <c r="F25" s="120"/>
      <c r="G25" s="120"/>
      <c r="H25" s="20"/>
      <c r="I25" s="45">
        <v>1150394</v>
      </c>
      <c r="J25" s="45" t="s">
        <v>2</v>
      </c>
      <c r="K25" s="45">
        <v>205396</v>
      </c>
      <c r="L25" s="45" t="s">
        <v>377</v>
      </c>
      <c r="M25" s="191">
        <v>5.4694560185185183E-2</v>
      </c>
      <c r="N25" s="191">
        <v>6.0947685185185181E-2</v>
      </c>
      <c r="O25" s="191">
        <v>6.7216203703703695E-2</v>
      </c>
      <c r="P25" s="148">
        <f t="shared" si="0"/>
        <v>6.2531249999999983E-3</v>
      </c>
      <c r="Q25" s="149" t="e">
        <f t="shared" si="1"/>
        <v>#N/A</v>
      </c>
      <c r="R25" s="148">
        <f t="shared" si="2"/>
        <v>6.2685185185185135E-3</v>
      </c>
      <c r="S25" s="149" t="e">
        <f t="shared" si="3"/>
        <v>#N/A</v>
      </c>
      <c r="T25" s="148">
        <f t="shared" si="4"/>
        <v>1.2521643518518512E-2</v>
      </c>
      <c r="U25" s="195"/>
    </row>
    <row r="26" spans="1:21" ht="16">
      <c r="A26" s="117">
        <v>19</v>
      </c>
      <c r="B26" s="119" t="s">
        <v>32</v>
      </c>
      <c r="C26" s="118" t="s">
        <v>33</v>
      </c>
      <c r="D26" s="120" t="s">
        <v>23</v>
      </c>
      <c r="E26" s="120"/>
      <c r="F26" s="120"/>
      <c r="G26" s="120" t="s">
        <v>16</v>
      </c>
      <c r="H26" s="20"/>
      <c r="I26" s="45">
        <v>1150395</v>
      </c>
      <c r="J26" s="45" t="s">
        <v>2</v>
      </c>
      <c r="K26" s="45">
        <v>205396</v>
      </c>
      <c r="L26" s="45" t="s">
        <v>371</v>
      </c>
      <c r="M26" s="191">
        <v>5.5839583333333331E-2</v>
      </c>
      <c r="N26" s="191">
        <v>6.1993981481481476E-2</v>
      </c>
      <c r="O26" s="191">
        <v>6.8369907407407407E-2</v>
      </c>
      <c r="P26" s="148">
        <f t="shared" si="0"/>
        <v>6.154398148148145E-3</v>
      </c>
      <c r="Q26" s="149" t="e">
        <f t="shared" si="1"/>
        <v>#N/A</v>
      </c>
      <c r="R26" s="148">
        <f t="shared" si="2"/>
        <v>6.3759259259259307E-3</v>
      </c>
      <c r="S26" s="149" t="e">
        <f t="shared" si="3"/>
        <v>#N/A</v>
      </c>
      <c r="T26" s="148">
        <f t="shared" si="4"/>
        <v>1.2530324074074076E-2</v>
      </c>
      <c r="U26" s="195"/>
    </row>
    <row r="27" spans="1:21" ht="16">
      <c r="A27" s="117">
        <v>55</v>
      </c>
      <c r="B27" s="121" t="s">
        <v>46</v>
      </c>
      <c r="C27" s="121" t="s">
        <v>35</v>
      </c>
      <c r="D27" s="120" t="s">
        <v>16</v>
      </c>
      <c r="E27" s="120" t="s">
        <v>38</v>
      </c>
      <c r="F27" s="120" t="s">
        <v>39</v>
      </c>
      <c r="G27" s="120" t="s">
        <v>16</v>
      </c>
      <c r="H27" s="8"/>
      <c r="I27" s="45">
        <v>1148026</v>
      </c>
      <c r="J27" s="45" t="s">
        <v>29</v>
      </c>
      <c r="K27" s="45">
        <v>205397</v>
      </c>
      <c r="L27" s="45" t="s">
        <v>381</v>
      </c>
      <c r="M27" s="191">
        <v>6.3531018518518514E-2</v>
      </c>
      <c r="N27" s="191">
        <v>6.9824768518518515E-2</v>
      </c>
      <c r="O27" s="191">
        <v>7.6074537037037038E-2</v>
      </c>
      <c r="P27" s="148">
        <f t="shared" si="0"/>
        <v>6.2937500000000007E-3</v>
      </c>
      <c r="Q27" s="149" t="e">
        <f t="shared" si="1"/>
        <v>#N/A</v>
      </c>
      <c r="R27" s="148">
        <f t="shared" si="2"/>
        <v>6.2497685185185226E-3</v>
      </c>
      <c r="S27" s="149" t="e">
        <f t="shared" si="3"/>
        <v>#N/A</v>
      </c>
      <c r="T27" s="148">
        <f t="shared" si="4"/>
        <v>1.2543518518518523E-2</v>
      </c>
      <c r="U27" s="195"/>
    </row>
    <row r="28" spans="1:21" ht="16">
      <c r="A28" s="117">
        <v>24</v>
      </c>
      <c r="B28" s="119" t="s">
        <v>45</v>
      </c>
      <c r="C28" s="118" t="s">
        <v>4</v>
      </c>
      <c r="D28" s="120" t="s">
        <v>23</v>
      </c>
      <c r="E28" s="120" t="s">
        <v>23</v>
      </c>
      <c r="F28" s="120"/>
      <c r="G28" s="120"/>
      <c r="H28" s="132"/>
      <c r="I28" s="45">
        <v>1150712</v>
      </c>
      <c r="J28" s="45" t="s">
        <v>2</v>
      </c>
      <c r="K28" s="45">
        <v>205396</v>
      </c>
      <c r="L28" s="45" t="s">
        <v>380</v>
      </c>
      <c r="M28" s="191">
        <v>5.692476851851852E-2</v>
      </c>
      <c r="N28" s="191">
        <v>6.3206250000000005E-2</v>
      </c>
      <c r="O28" s="191">
        <v>6.95525462962963E-2</v>
      </c>
      <c r="P28" s="148">
        <f t="shared" si="0"/>
        <v>6.2814814814814851E-3</v>
      </c>
      <c r="Q28" s="149" t="e">
        <f t="shared" si="1"/>
        <v>#N/A</v>
      </c>
      <c r="R28" s="148">
        <f t="shared" si="2"/>
        <v>6.3462962962962943E-3</v>
      </c>
      <c r="S28" s="149" t="e">
        <f t="shared" si="3"/>
        <v>#N/A</v>
      </c>
      <c r="T28" s="148">
        <f t="shared" si="4"/>
        <v>1.2627777777777779E-2</v>
      </c>
      <c r="U28" s="195"/>
    </row>
    <row r="29" spans="1:21" ht="16">
      <c r="A29" s="117">
        <v>28</v>
      </c>
      <c r="B29" s="119" t="s">
        <v>44</v>
      </c>
      <c r="C29" s="118" t="s">
        <v>33</v>
      </c>
      <c r="D29" s="120" t="s">
        <v>16</v>
      </c>
      <c r="E29" s="120" t="s">
        <v>16</v>
      </c>
      <c r="F29" s="120"/>
      <c r="G29" s="120"/>
      <c r="H29" s="20"/>
      <c r="I29" s="45">
        <v>1150396</v>
      </c>
      <c r="J29" s="45" t="s">
        <v>29</v>
      </c>
      <c r="K29" s="45">
        <v>205397</v>
      </c>
      <c r="L29" s="45" t="s">
        <v>379</v>
      </c>
      <c r="M29" s="191">
        <v>5.7636921296296294E-2</v>
      </c>
      <c r="N29" s="191">
        <v>6.391273148148148E-2</v>
      </c>
      <c r="O29" s="191">
        <v>7.0275462962962956E-2</v>
      </c>
      <c r="P29" s="148">
        <f t="shared" si="0"/>
        <v>6.2758101851851864E-3</v>
      </c>
      <c r="Q29" s="149" t="e">
        <f t="shared" si="1"/>
        <v>#N/A</v>
      </c>
      <c r="R29" s="148">
        <f t="shared" si="2"/>
        <v>6.3627314814814762E-3</v>
      </c>
      <c r="S29" s="149" t="e">
        <f t="shared" si="3"/>
        <v>#N/A</v>
      </c>
      <c r="T29" s="148">
        <f t="shared" si="4"/>
        <v>1.2638541666666663E-2</v>
      </c>
      <c r="U29" s="195"/>
    </row>
    <row r="30" spans="1:21" ht="16">
      <c r="A30" s="117">
        <v>22</v>
      </c>
      <c r="B30" s="119" t="s">
        <v>50</v>
      </c>
      <c r="C30" s="118" t="s">
        <v>51</v>
      </c>
      <c r="D30" s="120" t="s">
        <v>23</v>
      </c>
      <c r="E30" s="120"/>
      <c r="F30" s="120" t="s">
        <v>16</v>
      </c>
      <c r="G30" s="120" t="s">
        <v>16</v>
      </c>
      <c r="H30" s="20"/>
      <c r="I30" s="45">
        <v>1149861</v>
      </c>
      <c r="J30" s="45" t="s">
        <v>2</v>
      </c>
      <c r="K30" s="45">
        <v>205396</v>
      </c>
      <c r="L30" s="45" t="s">
        <v>386</v>
      </c>
      <c r="M30" s="191">
        <v>8.7084837962962958E-2</v>
      </c>
      <c r="N30" s="191">
        <v>9.3421296296296294E-2</v>
      </c>
      <c r="O30" s="191">
        <v>9.9763773148148147E-2</v>
      </c>
      <c r="P30" s="148">
        <f t="shared" si="0"/>
        <v>6.3364583333333363E-3</v>
      </c>
      <c r="Q30" s="149" t="e">
        <f t="shared" si="1"/>
        <v>#N/A</v>
      </c>
      <c r="R30" s="148">
        <f t="shared" si="2"/>
        <v>6.3424768518518526E-3</v>
      </c>
      <c r="S30" s="149" t="e">
        <f t="shared" si="3"/>
        <v>#N/A</v>
      </c>
      <c r="T30" s="148">
        <f t="shared" si="4"/>
        <v>1.2678935185185189E-2</v>
      </c>
      <c r="U30" s="195">
        <v>4</v>
      </c>
    </row>
    <row r="31" spans="1:21" ht="16">
      <c r="A31" s="117">
        <v>48</v>
      </c>
      <c r="B31" s="121" t="s">
        <v>43</v>
      </c>
      <c r="C31" s="121" t="s">
        <v>15</v>
      </c>
      <c r="D31" s="120" t="s">
        <v>16</v>
      </c>
      <c r="E31" s="120"/>
      <c r="F31" s="120" t="s">
        <v>39</v>
      </c>
      <c r="G31" s="120" t="s">
        <v>16</v>
      </c>
      <c r="H31" s="8"/>
      <c r="I31" s="45">
        <v>1150941</v>
      </c>
      <c r="J31" s="45" t="s">
        <v>29</v>
      </c>
      <c r="K31" s="45">
        <v>205397</v>
      </c>
      <c r="L31" s="45" t="s">
        <v>378</v>
      </c>
      <c r="M31" s="191">
        <v>6.210613425925926E-2</v>
      </c>
      <c r="N31" s="191">
        <v>6.8372222222222223E-2</v>
      </c>
      <c r="O31" s="191">
        <v>7.4789120370370374E-2</v>
      </c>
      <c r="P31" s="148">
        <f t="shared" si="0"/>
        <v>6.2660879629629629E-3</v>
      </c>
      <c r="Q31" s="149" t="e">
        <f t="shared" si="1"/>
        <v>#N/A</v>
      </c>
      <c r="R31" s="148">
        <f t="shared" si="2"/>
        <v>6.4168981481481507E-3</v>
      </c>
      <c r="S31" s="149" t="e">
        <f t="shared" si="3"/>
        <v>#N/A</v>
      </c>
      <c r="T31" s="148">
        <f t="shared" si="4"/>
        <v>1.2682986111111114E-2</v>
      </c>
      <c r="U31" s="195"/>
    </row>
    <row r="32" spans="1:21" ht="16">
      <c r="A32" s="117">
        <v>40</v>
      </c>
      <c r="B32" s="119" t="s">
        <v>57</v>
      </c>
      <c r="C32" s="118" t="s">
        <v>4</v>
      </c>
      <c r="D32" s="120" t="s">
        <v>16</v>
      </c>
      <c r="E32" s="120" t="s">
        <v>23</v>
      </c>
      <c r="F32" s="120"/>
      <c r="G32" s="120"/>
      <c r="H32" s="20"/>
      <c r="I32" s="45">
        <v>1150710</v>
      </c>
      <c r="J32" s="45" t="s">
        <v>29</v>
      </c>
      <c r="K32" s="45">
        <v>205397</v>
      </c>
      <c r="L32" s="45" t="s">
        <v>390</v>
      </c>
      <c r="M32" s="191">
        <v>6.0107291666666667E-2</v>
      </c>
      <c r="N32" s="191">
        <v>6.6468287037037041E-2</v>
      </c>
      <c r="O32" s="191">
        <v>7.2821296296296301E-2</v>
      </c>
      <c r="P32" s="148">
        <f t="shared" si="0"/>
        <v>6.3609953703703745E-3</v>
      </c>
      <c r="Q32" s="149" t="e">
        <f t="shared" si="1"/>
        <v>#N/A</v>
      </c>
      <c r="R32" s="148">
        <f t="shared" si="2"/>
        <v>6.3530092592592596E-3</v>
      </c>
      <c r="S32" s="149" t="e">
        <f t="shared" si="3"/>
        <v>#N/A</v>
      </c>
      <c r="T32" s="148">
        <f t="shared" si="4"/>
        <v>1.2714004629629634E-2</v>
      </c>
      <c r="U32" s="195"/>
    </row>
    <row r="33" spans="1:21" ht="16">
      <c r="A33" s="127">
        <v>54</v>
      </c>
      <c r="B33" s="171" t="s">
        <v>382</v>
      </c>
      <c r="C33" s="171" t="s">
        <v>28</v>
      </c>
      <c r="D33" s="72" t="s">
        <v>16</v>
      </c>
      <c r="E33" s="170"/>
      <c r="F33" s="170" t="s">
        <v>308</v>
      </c>
      <c r="G33" s="72" t="s">
        <v>16</v>
      </c>
      <c r="H33" s="174"/>
      <c r="I33" s="47">
        <v>1148832</v>
      </c>
      <c r="J33" s="47" t="s">
        <v>29</v>
      </c>
      <c r="K33" s="47">
        <v>205397</v>
      </c>
      <c r="L33" s="47" t="s">
        <v>383</v>
      </c>
      <c r="M33" s="193">
        <v>6.3355555555555554E-2</v>
      </c>
      <c r="N33" s="193">
        <v>6.9649421296296296E-2</v>
      </c>
      <c r="O33" s="193">
        <v>7.609733796296296E-2</v>
      </c>
      <c r="P33" s="172">
        <f t="shared" si="0"/>
        <v>6.2938657407407422E-3</v>
      </c>
      <c r="Q33" s="173" t="e">
        <f t="shared" si="1"/>
        <v>#N/A</v>
      </c>
      <c r="R33" s="172">
        <f t="shared" si="2"/>
        <v>6.4479166666666643E-3</v>
      </c>
      <c r="S33" s="173" t="e">
        <f t="shared" si="3"/>
        <v>#N/A</v>
      </c>
      <c r="T33" s="172">
        <f t="shared" si="4"/>
        <v>1.2741782407407407E-2</v>
      </c>
      <c r="U33" s="197">
        <v>5</v>
      </c>
    </row>
    <row r="34" spans="1:21" ht="16">
      <c r="A34" s="117">
        <v>27</v>
      </c>
      <c r="B34" s="119" t="s">
        <v>59</v>
      </c>
      <c r="C34" s="118" t="s">
        <v>15</v>
      </c>
      <c r="D34" s="120" t="s">
        <v>16</v>
      </c>
      <c r="E34" s="120"/>
      <c r="F34" s="120" t="s">
        <v>38</v>
      </c>
      <c r="G34" s="120" t="s">
        <v>16</v>
      </c>
      <c r="H34" s="132"/>
      <c r="I34" s="45">
        <v>1150945</v>
      </c>
      <c r="J34" s="45" t="s">
        <v>29</v>
      </c>
      <c r="K34" s="45">
        <v>205397</v>
      </c>
      <c r="L34" s="45" t="s">
        <v>392</v>
      </c>
      <c r="M34" s="191">
        <v>5.7500694444444445E-2</v>
      </c>
      <c r="N34" s="191">
        <v>6.3879166666666667E-2</v>
      </c>
      <c r="O34" s="191">
        <v>7.0290162037037029E-2</v>
      </c>
      <c r="P34" s="148">
        <f t="shared" ref="P34:P61" si="5">N34-M34</f>
        <v>6.3784722222222229E-3</v>
      </c>
      <c r="Q34" s="149" t="e">
        <f t="shared" ref="Q34:Q61" si="6">IF(P34=0,"",(RANK(P34,$R$5:$R$70,1)-COUNTIF($R$5:$R$70,0)))</f>
        <v>#N/A</v>
      </c>
      <c r="R34" s="148">
        <f t="shared" ref="R34:R61" si="7">O34-N34</f>
        <v>6.410995370370362E-3</v>
      </c>
      <c r="S34" s="149" t="e">
        <f t="shared" ref="S34:S61" si="8">IF(R34=0,"",(RANK(R34,$T$5:$T$70,1)-COUNTIF($T$5:$T$70,0)))</f>
        <v>#N/A</v>
      </c>
      <c r="T34" s="148">
        <f t="shared" ref="T34:T61" si="9">O34-M34</f>
        <v>1.2789467592592585E-2</v>
      </c>
      <c r="U34" s="195"/>
    </row>
    <row r="35" spans="1:21" ht="16">
      <c r="A35" s="117">
        <v>21</v>
      </c>
      <c r="B35" s="119" t="s">
        <v>47</v>
      </c>
      <c r="C35" s="118" t="s">
        <v>48</v>
      </c>
      <c r="D35" s="120" t="s">
        <v>23</v>
      </c>
      <c r="E35" s="120" t="s">
        <v>23</v>
      </c>
      <c r="F35" s="120"/>
      <c r="G35" s="120"/>
      <c r="H35" s="20"/>
      <c r="I35" s="45">
        <v>1150250</v>
      </c>
      <c r="J35" s="45" t="s">
        <v>2</v>
      </c>
      <c r="K35" s="45">
        <v>205396</v>
      </c>
      <c r="L35" s="45" t="s">
        <v>384</v>
      </c>
      <c r="M35" s="191">
        <v>5.6350694444444439E-2</v>
      </c>
      <c r="N35" s="191">
        <v>6.2652314814814813E-2</v>
      </c>
      <c r="O35" s="191">
        <v>6.915162037037037E-2</v>
      </c>
      <c r="P35" s="148">
        <f t="shared" si="5"/>
        <v>6.3016203703703741E-3</v>
      </c>
      <c r="Q35" s="149" t="e">
        <f t="shared" si="6"/>
        <v>#N/A</v>
      </c>
      <c r="R35" s="148">
        <f t="shared" si="7"/>
        <v>6.4993055555555568E-3</v>
      </c>
      <c r="S35" s="149" t="e">
        <f t="shared" si="8"/>
        <v>#N/A</v>
      </c>
      <c r="T35" s="148">
        <f t="shared" si="9"/>
        <v>1.2800925925925931E-2</v>
      </c>
      <c r="U35" s="195"/>
    </row>
    <row r="36" spans="1:21" ht="16">
      <c r="A36" s="117">
        <v>25</v>
      </c>
      <c r="B36" s="119" t="s">
        <v>52</v>
      </c>
      <c r="C36" s="118" t="s">
        <v>53</v>
      </c>
      <c r="D36" s="120" t="s">
        <v>16</v>
      </c>
      <c r="E36" s="120"/>
      <c r="F36" s="120" t="s">
        <v>16</v>
      </c>
      <c r="G36" s="120" t="s">
        <v>16</v>
      </c>
      <c r="H36" s="20"/>
      <c r="I36" s="45">
        <v>1150668</v>
      </c>
      <c r="J36" s="45" t="s">
        <v>29</v>
      </c>
      <c r="K36" s="45">
        <v>205397</v>
      </c>
      <c r="L36" s="45" t="s">
        <v>387</v>
      </c>
      <c r="M36" s="191">
        <v>5.7132638888888893E-2</v>
      </c>
      <c r="N36" s="191">
        <v>6.3473495370370378E-2</v>
      </c>
      <c r="O36" s="191">
        <v>6.9942592592592598E-2</v>
      </c>
      <c r="P36" s="148">
        <f t="shared" si="5"/>
        <v>6.3408564814814855E-3</v>
      </c>
      <c r="Q36" s="149" t="e">
        <f t="shared" si="6"/>
        <v>#N/A</v>
      </c>
      <c r="R36" s="148">
        <f t="shared" si="7"/>
        <v>6.4690972222222198E-3</v>
      </c>
      <c r="S36" s="149" t="e">
        <f t="shared" si="8"/>
        <v>#N/A</v>
      </c>
      <c r="T36" s="148">
        <f t="shared" si="9"/>
        <v>1.2809953703703705E-2</v>
      </c>
      <c r="U36" s="195">
        <v>6</v>
      </c>
    </row>
    <row r="37" spans="1:21" ht="16">
      <c r="A37" s="117">
        <v>52</v>
      </c>
      <c r="B37" s="121" t="s">
        <v>60</v>
      </c>
      <c r="C37" s="121" t="s">
        <v>15</v>
      </c>
      <c r="D37" s="120" t="s">
        <v>38</v>
      </c>
      <c r="E37" s="120" t="s">
        <v>38</v>
      </c>
      <c r="F37" s="120" t="s">
        <v>39</v>
      </c>
      <c r="G37" s="120" t="s">
        <v>16</v>
      </c>
      <c r="H37" s="135"/>
      <c r="I37" s="45">
        <v>1151055</v>
      </c>
      <c r="J37" s="45" t="s">
        <v>29</v>
      </c>
      <c r="K37" s="45">
        <v>205397</v>
      </c>
      <c r="L37" s="45" t="s">
        <v>393</v>
      </c>
      <c r="M37" s="191">
        <v>6.2930902777777784E-2</v>
      </c>
      <c r="N37" s="191">
        <v>6.9332175925925929E-2</v>
      </c>
      <c r="O37" s="191">
        <v>7.5777662037037036E-2</v>
      </c>
      <c r="P37" s="148">
        <f t="shared" si="5"/>
        <v>6.4012731481481455E-3</v>
      </c>
      <c r="Q37" s="149" t="e">
        <f t="shared" si="6"/>
        <v>#N/A</v>
      </c>
      <c r="R37" s="148">
        <f t="shared" si="7"/>
        <v>6.4454861111111067E-3</v>
      </c>
      <c r="S37" s="149" t="e">
        <f t="shared" si="8"/>
        <v>#N/A</v>
      </c>
      <c r="T37" s="148">
        <f t="shared" si="9"/>
        <v>1.2846759259259252E-2</v>
      </c>
      <c r="U37" s="195">
        <v>7</v>
      </c>
    </row>
    <row r="38" spans="1:21" ht="16">
      <c r="A38" s="117">
        <v>26</v>
      </c>
      <c r="B38" s="119" t="s">
        <v>54</v>
      </c>
      <c r="C38" s="118" t="s">
        <v>55</v>
      </c>
      <c r="D38" s="120" t="s">
        <v>23</v>
      </c>
      <c r="E38" s="120" t="s">
        <v>23</v>
      </c>
      <c r="F38" s="120" t="s">
        <v>16</v>
      </c>
      <c r="G38" s="120" t="s">
        <v>16</v>
      </c>
      <c r="H38" s="20"/>
      <c r="I38" s="45">
        <v>1148760</v>
      </c>
      <c r="J38" s="45" t="s">
        <v>29</v>
      </c>
      <c r="K38" s="45">
        <v>205397</v>
      </c>
      <c r="L38" s="45" t="s">
        <v>388</v>
      </c>
      <c r="M38" s="191">
        <v>5.7343518518518516E-2</v>
      </c>
      <c r="N38" s="191">
        <v>6.3690046296296307E-2</v>
      </c>
      <c r="O38" s="191">
        <v>7.0193287037037033E-2</v>
      </c>
      <c r="P38" s="148">
        <f t="shared" si="5"/>
        <v>6.3465277777777912E-3</v>
      </c>
      <c r="Q38" s="149" t="e">
        <f t="shared" si="6"/>
        <v>#N/A</v>
      </c>
      <c r="R38" s="148">
        <f t="shared" si="7"/>
        <v>6.5032407407407261E-3</v>
      </c>
      <c r="S38" s="149" t="e">
        <f t="shared" si="8"/>
        <v>#N/A</v>
      </c>
      <c r="T38" s="148">
        <f t="shared" si="9"/>
        <v>1.2849768518518517E-2</v>
      </c>
      <c r="U38" s="195">
        <v>8</v>
      </c>
    </row>
    <row r="39" spans="1:21" ht="16">
      <c r="A39" s="117">
        <v>39</v>
      </c>
      <c r="B39" s="119" t="s">
        <v>58</v>
      </c>
      <c r="C39" s="118" t="s">
        <v>15</v>
      </c>
      <c r="D39" s="120" t="s">
        <v>16</v>
      </c>
      <c r="E39" s="120" t="s">
        <v>23</v>
      </c>
      <c r="F39" s="120"/>
      <c r="G39" s="120" t="s">
        <v>16</v>
      </c>
      <c r="H39" s="132"/>
      <c r="I39" s="45">
        <v>1150947</v>
      </c>
      <c r="J39" s="45" t="s">
        <v>2</v>
      </c>
      <c r="K39" s="45">
        <v>205396</v>
      </c>
      <c r="L39" s="45" t="s">
        <v>391</v>
      </c>
      <c r="M39" s="191">
        <v>5.9916666666666667E-2</v>
      </c>
      <c r="N39" s="191">
        <v>6.6278935185185184E-2</v>
      </c>
      <c r="O39" s="191">
        <v>7.2774537037037026E-2</v>
      </c>
      <c r="P39" s="148">
        <f t="shared" si="5"/>
        <v>6.3622685185185171E-3</v>
      </c>
      <c r="Q39" s="149" t="e">
        <f t="shared" si="6"/>
        <v>#N/A</v>
      </c>
      <c r="R39" s="148">
        <f t="shared" si="7"/>
        <v>6.4956018518518427E-3</v>
      </c>
      <c r="S39" s="149" t="e">
        <f t="shared" si="8"/>
        <v>#N/A</v>
      </c>
      <c r="T39" s="148">
        <f t="shared" si="9"/>
        <v>1.285787037037036E-2</v>
      </c>
      <c r="U39" s="195"/>
    </row>
    <row r="40" spans="1:21" ht="16">
      <c r="A40" s="117">
        <v>32</v>
      </c>
      <c r="B40" s="119" t="s">
        <v>56</v>
      </c>
      <c r="C40" s="118" t="s">
        <v>33</v>
      </c>
      <c r="D40" s="120" t="s">
        <v>23</v>
      </c>
      <c r="E40" s="120"/>
      <c r="F40" s="120"/>
      <c r="G40" s="120" t="s">
        <v>16</v>
      </c>
      <c r="H40" s="20"/>
      <c r="I40" s="45">
        <v>1150398</v>
      </c>
      <c r="J40" s="45" t="s">
        <v>2</v>
      </c>
      <c r="K40" s="45">
        <v>205396</v>
      </c>
      <c r="L40" s="45" t="s">
        <v>389</v>
      </c>
      <c r="M40" s="191">
        <v>5.861006944444444E-2</v>
      </c>
      <c r="N40" s="191">
        <v>6.4959953703703707E-2</v>
      </c>
      <c r="O40" s="191">
        <v>7.146817129629629E-2</v>
      </c>
      <c r="P40" s="148">
        <f t="shared" si="5"/>
        <v>6.3498842592592669E-3</v>
      </c>
      <c r="Q40" s="149" t="e">
        <f t="shared" si="6"/>
        <v>#N/A</v>
      </c>
      <c r="R40" s="148">
        <f t="shared" si="7"/>
        <v>6.5082175925925828E-3</v>
      </c>
      <c r="S40" s="149" t="e">
        <f t="shared" si="8"/>
        <v>#N/A</v>
      </c>
      <c r="T40" s="148">
        <f t="shared" si="9"/>
        <v>1.285810185185185E-2</v>
      </c>
      <c r="U40" s="195"/>
    </row>
    <row r="41" spans="1:21" ht="16">
      <c r="A41" s="117">
        <v>44</v>
      </c>
      <c r="B41" s="121" t="s">
        <v>49</v>
      </c>
      <c r="C41" s="121" t="s">
        <v>15</v>
      </c>
      <c r="D41" s="120" t="s">
        <v>23</v>
      </c>
      <c r="E41" s="122"/>
      <c r="F41" s="120" t="s">
        <v>39</v>
      </c>
      <c r="G41" s="120" t="s">
        <v>16</v>
      </c>
      <c r="H41" s="8"/>
      <c r="I41" s="45">
        <v>1151044</v>
      </c>
      <c r="J41" s="45" t="s">
        <v>2</v>
      </c>
      <c r="K41" s="45">
        <v>205396</v>
      </c>
      <c r="L41" s="45" t="s">
        <v>385</v>
      </c>
      <c r="M41" s="191">
        <v>6.1086342592592595E-2</v>
      </c>
      <c r="N41" s="191">
        <v>6.7421643518518523E-2</v>
      </c>
      <c r="O41" s="191">
        <v>7.3980671296296305E-2</v>
      </c>
      <c r="P41" s="148">
        <f t="shared" si="5"/>
        <v>6.3353009259259283E-3</v>
      </c>
      <c r="Q41" s="149" t="e">
        <f t="shared" si="6"/>
        <v>#N/A</v>
      </c>
      <c r="R41" s="148">
        <f t="shared" si="7"/>
        <v>6.5590277777777817E-3</v>
      </c>
      <c r="S41" s="149" t="e">
        <f t="shared" si="8"/>
        <v>#N/A</v>
      </c>
      <c r="T41" s="148">
        <f t="shared" si="9"/>
        <v>1.289432870370371E-2</v>
      </c>
      <c r="U41" s="195">
        <v>9</v>
      </c>
    </row>
    <row r="42" spans="1:21" ht="16">
      <c r="A42" s="117">
        <v>30</v>
      </c>
      <c r="B42" s="119" t="s">
        <v>65</v>
      </c>
      <c r="C42" s="118" t="s">
        <v>33</v>
      </c>
      <c r="D42" s="120" t="s">
        <v>23</v>
      </c>
      <c r="E42" s="120" t="s">
        <v>23</v>
      </c>
      <c r="F42" s="120"/>
      <c r="G42" s="120" t="s">
        <v>16</v>
      </c>
      <c r="H42" s="132"/>
      <c r="I42" s="45">
        <v>1150942</v>
      </c>
      <c r="J42" s="45" t="s">
        <v>29</v>
      </c>
      <c r="K42" s="45">
        <v>205397</v>
      </c>
      <c r="L42" s="45" t="s">
        <v>394</v>
      </c>
      <c r="M42" s="191">
        <v>5.816076388888889E-2</v>
      </c>
      <c r="N42" s="191">
        <v>6.4630787037037049E-2</v>
      </c>
      <c r="O42" s="191">
        <v>7.1101041666666656E-2</v>
      </c>
      <c r="P42" s="148">
        <f t="shared" si="5"/>
        <v>6.4700231481481588E-3</v>
      </c>
      <c r="Q42" s="149" t="e">
        <f t="shared" si="6"/>
        <v>#N/A</v>
      </c>
      <c r="R42" s="148">
        <f t="shared" si="7"/>
        <v>6.4702546296296071E-3</v>
      </c>
      <c r="S42" s="149" t="e">
        <f t="shared" si="8"/>
        <v>#N/A</v>
      </c>
      <c r="T42" s="148">
        <f t="shared" si="9"/>
        <v>1.2940277777777766E-2</v>
      </c>
      <c r="U42" s="195"/>
    </row>
    <row r="43" spans="1:21" ht="16">
      <c r="A43" s="117">
        <v>29</v>
      </c>
      <c r="B43" s="119" t="s">
        <v>61</v>
      </c>
      <c r="C43" s="118" t="s">
        <v>62</v>
      </c>
      <c r="D43" s="120" t="s">
        <v>16</v>
      </c>
      <c r="E43" s="120" t="s">
        <v>16</v>
      </c>
      <c r="F43" s="120" t="s">
        <v>16</v>
      </c>
      <c r="G43" s="120" t="s">
        <v>16</v>
      </c>
      <c r="H43" s="132"/>
      <c r="I43" s="45">
        <v>1150942</v>
      </c>
      <c r="J43" s="45" t="s">
        <v>29</v>
      </c>
      <c r="K43" s="45">
        <v>205397</v>
      </c>
      <c r="L43" s="45" t="s">
        <v>394</v>
      </c>
      <c r="M43" s="191">
        <v>5.7880787037037036E-2</v>
      </c>
      <c r="N43" s="191">
        <v>6.4322337962962953E-2</v>
      </c>
      <c r="O43" s="191">
        <v>7.0845254629629636E-2</v>
      </c>
      <c r="P43" s="148">
        <f t="shared" si="5"/>
        <v>6.4415509259259165E-3</v>
      </c>
      <c r="Q43" s="149" t="e">
        <f t="shared" si="6"/>
        <v>#N/A</v>
      </c>
      <c r="R43" s="148">
        <f t="shared" si="7"/>
        <v>6.5229166666666838E-3</v>
      </c>
      <c r="S43" s="149" t="e">
        <f t="shared" si="8"/>
        <v>#N/A</v>
      </c>
      <c r="T43" s="148">
        <f t="shared" si="9"/>
        <v>1.29644675925926E-2</v>
      </c>
      <c r="U43" s="195">
        <v>10</v>
      </c>
    </row>
    <row r="44" spans="1:21" ht="16">
      <c r="A44" s="117">
        <v>31</v>
      </c>
      <c r="B44" s="119" t="s">
        <v>64</v>
      </c>
      <c r="C44" s="118" t="s">
        <v>62</v>
      </c>
      <c r="D44" s="120"/>
      <c r="E44" s="120"/>
      <c r="F44" s="120" t="s">
        <v>16</v>
      </c>
      <c r="G44" s="120" t="s">
        <v>16</v>
      </c>
      <c r="H44" s="132"/>
      <c r="I44" s="45">
        <v>1150943</v>
      </c>
      <c r="J44" s="45" t="s">
        <v>2</v>
      </c>
      <c r="K44" s="45">
        <v>205396</v>
      </c>
      <c r="L44" s="45" t="s">
        <v>396</v>
      </c>
      <c r="M44" s="191">
        <v>5.833356481481481E-2</v>
      </c>
      <c r="N44" s="191">
        <v>6.4797569444444439E-2</v>
      </c>
      <c r="O44" s="191">
        <v>7.1327199074074074E-2</v>
      </c>
      <c r="P44" s="148">
        <f t="shared" si="5"/>
        <v>6.4640046296296286E-3</v>
      </c>
      <c r="Q44" s="149" t="e">
        <f t="shared" si="6"/>
        <v>#N/A</v>
      </c>
      <c r="R44" s="148">
        <f t="shared" si="7"/>
        <v>6.5296296296296352E-3</v>
      </c>
      <c r="S44" s="149" t="e">
        <f t="shared" si="8"/>
        <v>#N/A</v>
      </c>
      <c r="T44" s="148">
        <f t="shared" si="9"/>
        <v>1.2993634259259264E-2</v>
      </c>
      <c r="U44" s="195">
        <v>11</v>
      </c>
    </row>
    <row r="45" spans="1:21" ht="16">
      <c r="A45" s="117">
        <v>38</v>
      </c>
      <c r="B45" s="119" t="s">
        <v>63</v>
      </c>
      <c r="C45" s="118" t="s">
        <v>15</v>
      </c>
      <c r="D45" s="120" t="s">
        <v>16</v>
      </c>
      <c r="E45" s="120"/>
      <c r="F45" s="120" t="s">
        <v>16</v>
      </c>
      <c r="G45" s="120" t="s">
        <v>16</v>
      </c>
      <c r="H45" s="132"/>
      <c r="I45" s="45">
        <v>1150944</v>
      </c>
      <c r="J45" s="45" t="s">
        <v>29</v>
      </c>
      <c r="K45" s="45">
        <v>205397</v>
      </c>
      <c r="L45" s="45" t="s">
        <v>395</v>
      </c>
      <c r="M45" s="191">
        <v>5.9683796296296297E-2</v>
      </c>
      <c r="N45" s="191">
        <v>6.6147106481481477E-2</v>
      </c>
      <c r="O45" s="191">
        <v>7.2715625000000006E-2</v>
      </c>
      <c r="P45" s="148">
        <f t="shared" si="5"/>
        <v>6.4633101851851796E-3</v>
      </c>
      <c r="Q45" s="149" t="e">
        <f t="shared" si="6"/>
        <v>#N/A</v>
      </c>
      <c r="R45" s="148">
        <f t="shared" si="7"/>
        <v>6.5685185185185291E-3</v>
      </c>
      <c r="S45" s="149" t="e">
        <f t="shared" si="8"/>
        <v>#N/A</v>
      </c>
      <c r="T45" s="148">
        <f t="shared" si="9"/>
        <v>1.3031828703703709E-2</v>
      </c>
      <c r="U45" s="195">
        <v>12</v>
      </c>
    </row>
    <row r="46" spans="1:21" ht="16">
      <c r="A46" s="117">
        <v>51</v>
      </c>
      <c r="B46" s="121" t="s">
        <v>66</v>
      </c>
      <c r="C46" s="121" t="s">
        <v>67</v>
      </c>
      <c r="D46" s="120" t="s">
        <v>16</v>
      </c>
      <c r="E46" s="120"/>
      <c r="F46" s="120" t="s">
        <v>39</v>
      </c>
      <c r="G46" s="120" t="s">
        <v>16</v>
      </c>
      <c r="H46" s="135"/>
      <c r="I46" s="45">
        <v>1148482</v>
      </c>
      <c r="J46" s="45" t="s">
        <v>29</v>
      </c>
      <c r="K46" s="45">
        <v>205397</v>
      </c>
      <c r="L46" s="45" t="s">
        <v>397</v>
      </c>
      <c r="M46" s="191">
        <v>6.2654282407407405E-2</v>
      </c>
      <c r="N46" s="191">
        <v>6.9152430555555547E-2</v>
      </c>
      <c r="O46" s="191">
        <v>7.5688657407407406E-2</v>
      </c>
      <c r="P46" s="148">
        <f t="shared" si="5"/>
        <v>6.4981481481481418E-3</v>
      </c>
      <c r="Q46" s="149" t="e">
        <f t="shared" si="6"/>
        <v>#N/A</v>
      </c>
      <c r="R46" s="148">
        <f t="shared" si="7"/>
        <v>6.536226851851859E-3</v>
      </c>
      <c r="S46" s="149" t="e">
        <f t="shared" si="8"/>
        <v>#N/A</v>
      </c>
      <c r="T46" s="148">
        <f t="shared" si="9"/>
        <v>1.3034375000000001E-2</v>
      </c>
      <c r="U46" s="195">
        <v>13</v>
      </c>
    </row>
    <row r="47" spans="1:21" ht="16">
      <c r="A47" s="117">
        <v>36</v>
      </c>
      <c r="B47" s="119" t="s">
        <v>68</v>
      </c>
      <c r="C47" s="118" t="s">
        <v>69</v>
      </c>
      <c r="D47" s="120" t="s">
        <v>16</v>
      </c>
      <c r="E47" s="120"/>
      <c r="F47" s="120" t="s">
        <v>16</v>
      </c>
      <c r="G47" s="120" t="s">
        <v>16</v>
      </c>
      <c r="H47" s="132"/>
      <c r="I47" s="45">
        <v>1151027</v>
      </c>
      <c r="J47" s="45" t="s">
        <v>29</v>
      </c>
      <c r="K47" s="45">
        <v>205397</v>
      </c>
      <c r="L47" s="45" t="s">
        <v>398</v>
      </c>
      <c r="M47" s="191">
        <v>5.9210995370370369E-2</v>
      </c>
      <c r="N47" s="191">
        <v>6.5710069444444449E-2</v>
      </c>
      <c r="O47" s="191">
        <v>7.2292824074074072E-2</v>
      </c>
      <c r="P47" s="148">
        <f t="shared" si="5"/>
        <v>6.4990740740740807E-3</v>
      </c>
      <c r="Q47" s="149" t="e">
        <f t="shared" si="6"/>
        <v>#N/A</v>
      </c>
      <c r="R47" s="148">
        <f t="shared" si="7"/>
        <v>6.5827546296296224E-3</v>
      </c>
      <c r="S47" s="149" t="e">
        <f t="shared" si="8"/>
        <v>#N/A</v>
      </c>
      <c r="T47" s="148">
        <f t="shared" si="9"/>
        <v>1.3081828703703703E-2</v>
      </c>
      <c r="U47" s="195">
        <v>14</v>
      </c>
    </row>
    <row r="48" spans="1:21" ht="16">
      <c r="A48" s="127">
        <v>43</v>
      </c>
      <c r="B48" s="171" t="s">
        <v>399</v>
      </c>
      <c r="C48" s="171" t="s">
        <v>15</v>
      </c>
      <c r="D48" s="72" t="s">
        <v>23</v>
      </c>
      <c r="E48" s="170"/>
      <c r="F48" s="170" t="s">
        <v>308</v>
      </c>
      <c r="G48" s="72" t="s">
        <v>23</v>
      </c>
      <c r="H48" s="174"/>
      <c r="I48" s="174">
        <v>1150950</v>
      </c>
      <c r="J48" s="174" t="s">
        <v>29</v>
      </c>
      <c r="K48" s="174">
        <v>205397</v>
      </c>
      <c r="L48" s="174" t="s">
        <v>400</v>
      </c>
      <c r="M48" s="193">
        <v>6.0749537037037039E-2</v>
      </c>
      <c r="N48" s="193">
        <v>6.72974537037037E-2</v>
      </c>
      <c r="O48" s="193">
        <v>7.3911111111111108E-2</v>
      </c>
      <c r="P48" s="172">
        <f t="shared" si="5"/>
        <v>6.5479166666666602E-3</v>
      </c>
      <c r="Q48" s="173" t="e">
        <f t="shared" si="6"/>
        <v>#N/A</v>
      </c>
      <c r="R48" s="172">
        <f t="shared" si="7"/>
        <v>6.6136574074074084E-3</v>
      </c>
      <c r="S48" s="173" t="e">
        <f t="shared" si="8"/>
        <v>#N/A</v>
      </c>
      <c r="T48" s="172">
        <f t="shared" si="9"/>
        <v>1.3161574074074069E-2</v>
      </c>
      <c r="U48" s="197">
        <v>15</v>
      </c>
    </row>
    <row r="49" spans="1:21" ht="16">
      <c r="A49" s="117">
        <v>33</v>
      </c>
      <c r="B49" s="119" t="s">
        <v>70</v>
      </c>
      <c r="C49" s="118" t="s">
        <v>51</v>
      </c>
      <c r="D49" s="120" t="s">
        <v>23</v>
      </c>
      <c r="E49" s="120" t="s">
        <v>23</v>
      </c>
      <c r="F49" s="120" t="s">
        <v>16</v>
      </c>
      <c r="G49" s="120" t="s">
        <v>16</v>
      </c>
      <c r="H49" s="20"/>
      <c r="I49" s="45">
        <v>1150374</v>
      </c>
      <c r="J49" s="45" t="s">
        <v>2</v>
      </c>
      <c r="K49" s="45">
        <v>205396</v>
      </c>
      <c r="L49" s="45" t="s">
        <v>401</v>
      </c>
      <c r="M49" s="191">
        <v>5.875601851851852E-2</v>
      </c>
      <c r="N49" s="191">
        <v>6.5318634259259253E-2</v>
      </c>
      <c r="O49" s="191">
        <v>7.1973842592592596E-2</v>
      </c>
      <c r="P49" s="148">
        <f t="shared" si="5"/>
        <v>6.5626157407407334E-3</v>
      </c>
      <c r="Q49" s="149" t="e">
        <f t="shared" si="6"/>
        <v>#N/A</v>
      </c>
      <c r="R49" s="148">
        <f t="shared" si="7"/>
        <v>6.6552083333333428E-3</v>
      </c>
      <c r="S49" s="149" t="e">
        <f t="shared" si="8"/>
        <v>#N/A</v>
      </c>
      <c r="T49" s="148">
        <f t="shared" si="9"/>
        <v>1.3217824074074076E-2</v>
      </c>
      <c r="U49" s="195">
        <v>16</v>
      </c>
    </row>
    <row r="50" spans="1:21" ht="16">
      <c r="A50" s="117">
        <v>49</v>
      </c>
      <c r="B50" s="121" t="s">
        <v>75</v>
      </c>
      <c r="C50" s="121" t="s">
        <v>76</v>
      </c>
      <c r="D50" s="120" t="s">
        <v>16</v>
      </c>
      <c r="E50" s="120"/>
      <c r="F50" s="120" t="s">
        <v>39</v>
      </c>
      <c r="G50" s="120" t="s">
        <v>16</v>
      </c>
      <c r="H50" s="8"/>
      <c r="I50" s="45">
        <v>1151042</v>
      </c>
      <c r="J50" s="45" t="s">
        <v>29</v>
      </c>
      <c r="K50" s="45">
        <v>205397</v>
      </c>
      <c r="L50" s="45" t="s">
        <v>407</v>
      </c>
      <c r="M50" s="191">
        <v>6.232638888888889E-2</v>
      </c>
      <c r="N50" s="191">
        <v>6.8956828703703704E-2</v>
      </c>
      <c r="O50" s="191">
        <v>7.554872685185185E-2</v>
      </c>
      <c r="P50" s="148">
        <f t="shared" si="5"/>
        <v>6.6304398148148147E-3</v>
      </c>
      <c r="Q50" s="149" t="e">
        <f t="shared" si="6"/>
        <v>#N/A</v>
      </c>
      <c r="R50" s="148">
        <f t="shared" si="7"/>
        <v>6.5918981481481453E-3</v>
      </c>
      <c r="S50" s="149" t="e">
        <f t="shared" si="8"/>
        <v>#N/A</v>
      </c>
      <c r="T50" s="148">
        <f t="shared" si="9"/>
        <v>1.322233796296296E-2</v>
      </c>
      <c r="U50" s="195">
        <v>17</v>
      </c>
    </row>
    <row r="51" spans="1:21" ht="16">
      <c r="A51" s="117">
        <v>35</v>
      </c>
      <c r="B51" s="119" t="s">
        <v>71</v>
      </c>
      <c r="C51" s="118" t="s">
        <v>15</v>
      </c>
      <c r="D51" s="120" t="s">
        <v>23</v>
      </c>
      <c r="E51" s="120" t="s">
        <v>23</v>
      </c>
      <c r="F51" s="120" t="s">
        <v>16</v>
      </c>
      <c r="G51" s="120"/>
      <c r="H51" s="132"/>
      <c r="I51" s="45">
        <v>1150948</v>
      </c>
      <c r="J51" s="45" t="s">
        <v>29</v>
      </c>
      <c r="K51" s="45">
        <v>205397</v>
      </c>
      <c r="L51" s="45" t="s">
        <v>402</v>
      </c>
      <c r="M51" s="191">
        <v>5.899212962962963E-2</v>
      </c>
      <c r="N51" s="191">
        <v>6.5582754629629633E-2</v>
      </c>
      <c r="O51" s="191">
        <v>7.2220833333333331E-2</v>
      </c>
      <c r="P51" s="148">
        <f t="shared" si="5"/>
        <v>6.5906250000000027E-3</v>
      </c>
      <c r="Q51" s="149" t="e">
        <f t="shared" si="6"/>
        <v>#N/A</v>
      </c>
      <c r="R51" s="148">
        <f t="shared" si="7"/>
        <v>6.6380787037036981E-3</v>
      </c>
      <c r="S51" s="149" t="e">
        <f t="shared" si="8"/>
        <v>#N/A</v>
      </c>
      <c r="T51" s="148">
        <f t="shared" si="9"/>
        <v>1.3228703703703701E-2</v>
      </c>
      <c r="U51" s="195">
        <v>18</v>
      </c>
    </row>
    <row r="52" spans="1:21" ht="16">
      <c r="A52" s="117">
        <v>37</v>
      </c>
      <c r="B52" s="119" t="s">
        <v>77</v>
      </c>
      <c r="C52" s="118" t="s">
        <v>51</v>
      </c>
      <c r="D52" s="120" t="s">
        <v>16</v>
      </c>
      <c r="E52" s="120" t="s">
        <v>16</v>
      </c>
      <c r="F52" s="120" t="s">
        <v>16</v>
      </c>
      <c r="G52" s="120" t="s">
        <v>16</v>
      </c>
      <c r="H52" s="132"/>
      <c r="I52" s="45">
        <v>1150433</v>
      </c>
      <c r="J52" s="45" t="s">
        <v>29</v>
      </c>
      <c r="K52" s="45">
        <v>205397</v>
      </c>
      <c r="L52" s="45" t="s">
        <v>408</v>
      </c>
      <c r="M52" s="191">
        <v>5.9455902777777771E-2</v>
      </c>
      <c r="N52" s="191">
        <v>6.6089467592592585E-2</v>
      </c>
      <c r="O52" s="191">
        <v>7.2707870370370367E-2</v>
      </c>
      <c r="P52" s="148">
        <f t="shared" si="5"/>
        <v>6.6335648148148144E-3</v>
      </c>
      <c r="Q52" s="149" t="e">
        <f t="shared" si="6"/>
        <v>#N/A</v>
      </c>
      <c r="R52" s="148">
        <f t="shared" si="7"/>
        <v>6.6184027777777821E-3</v>
      </c>
      <c r="S52" s="149" t="e">
        <f t="shared" si="8"/>
        <v>#N/A</v>
      </c>
      <c r="T52" s="148">
        <f t="shared" si="9"/>
        <v>1.3251967592592596E-2</v>
      </c>
      <c r="U52" s="195">
        <v>19</v>
      </c>
    </row>
    <row r="53" spans="1:21" ht="16">
      <c r="A53" s="117">
        <v>56</v>
      </c>
      <c r="B53" s="121" t="s">
        <v>74</v>
      </c>
      <c r="C53" s="121" t="s">
        <v>15</v>
      </c>
      <c r="D53" s="120" t="s">
        <v>16</v>
      </c>
      <c r="E53" s="120" t="s">
        <v>23</v>
      </c>
      <c r="F53" s="120" t="s">
        <v>31</v>
      </c>
      <c r="G53" s="120" t="s">
        <v>16</v>
      </c>
      <c r="H53" s="8"/>
      <c r="I53" s="45">
        <v>1151045</v>
      </c>
      <c r="J53" s="45" t="s">
        <v>29</v>
      </c>
      <c r="K53" s="45">
        <v>205397</v>
      </c>
      <c r="L53" s="45" t="s">
        <v>406</v>
      </c>
      <c r="M53" s="191">
        <v>6.3711111111111107E-2</v>
      </c>
      <c r="N53" s="191">
        <v>7.0340046296296296E-2</v>
      </c>
      <c r="O53" s="191">
        <v>7.6973495370370362E-2</v>
      </c>
      <c r="P53" s="148">
        <f t="shared" si="5"/>
        <v>6.6289351851851891E-3</v>
      </c>
      <c r="Q53" s="149" t="e">
        <f t="shared" si="6"/>
        <v>#N/A</v>
      </c>
      <c r="R53" s="148">
        <f t="shared" si="7"/>
        <v>6.6334490740740659E-3</v>
      </c>
      <c r="S53" s="149" t="e">
        <f t="shared" si="8"/>
        <v>#N/A</v>
      </c>
      <c r="T53" s="148">
        <f t="shared" si="9"/>
        <v>1.3262384259259255E-2</v>
      </c>
      <c r="U53" s="195">
        <v>20</v>
      </c>
    </row>
    <row r="54" spans="1:21" ht="16">
      <c r="A54" s="127">
        <v>61</v>
      </c>
      <c r="B54" s="171" t="s">
        <v>409</v>
      </c>
      <c r="C54" s="171" t="s">
        <v>53</v>
      </c>
      <c r="D54" s="72" t="s">
        <v>16</v>
      </c>
      <c r="E54" s="72" t="s">
        <v>38</v>
      </c>
      <c r="F54" s="170" t="s">
        <v>308</v>
      </c>
      <c r="G54" s="170"/>
      <c r="H54" s="174"/>
      <c r="I54" s="47">
        <v>1150669</v>
      </c>
      <c r="J54" s="47" t="s">
        <v>29</v>
      </c>
      <c r="K54" s="47">
        <v>205397</v>
      </c>
      <c r="L54" s="47" t="s">
        <v>410</v>
      </c>
      <c r="M54" s="193">
        <v>6.4936458333333336E-2</v>
      </c>
      <c r="N54" s="193">
        <v>7.1571180555555558E-2</v>
      </c>
      <c r="O54" s="193">
        <v>7.8200925925925924E-2</v>
      </c>
      <c r="P54" s="172">
        <f t="shared" si="5"/>
        <v>6.6347222222222224E-3</v>
      </c>
      <c r="Q54" s="173" t="e">
        <f t="shared" si="6"/>
        <v>#N/A</v>
      </c>
      <c r="R54" s="172">
        <f t="shared" si="7"/>
        <v>6.6297453703703657E-3</v>
      </c>
      <c r="S54" s="173" t="e">
        <f t="shared" si="8"/>
        <v>#N/A</v>
      </c>
      <c r="T54" s="172">
        <f t="shared" si="9"/>
        <v>1.3264467592592588E-2</v>
      </c>
      <c r="U54" s="197">
        <v>21</v>
      </c>
    </row>
    <row r="55" spans="1:21" ht="16">
      <c r="A55" s="117">
        <v>58</v>
      </c>
      <c r="B55" s="121" t="s">
        <v>72</v>
      </c>
      <c r="C55" s="121" t="s">
        <v>69</v>
      </c>
      <c r="D55" s="120" t="s">
        <v>38</v>
      </c>
      <c r="E55" s="120" t="s">
        <v>38</v>
      </c>
      <c r="F55" s="120" t="s">
        <v>39</v>
      </c>
      <c r="G55" s="122" t="s">
        <v>73</v>
      </c>
      <c r="H55" s="8"/>
      <c r="I55" s="45">
        <v>1151026</v>
      </c>
      <c r="J55" s="45" t="s">
        <v>2</v>
      </c>
      <c r="K55" s="45">
        <v>205396</v>
      </c>
      <c r="L55" s="45" t="s">
        <v>405</v>
      </c>
      <c r="M55" s="191">
        <v>6.4149537037037033E-2</v>
      </c>
      <c r="N55" s="191">
        <v>7.0769212962962957E-2</v>
      </c>
      <c r="O55" s="191">
        <v>7.7470254629629628E-2</v>
      </c>
      <c r="P55" s="148">
        <f t="shared" si="5"/>
        <v>6.6196759259259247E-3</v>
      </c>
      <c r="Q55" s="149" t="e">
        <f t="shared" si="6"/>
        <v>#N/A</v>
      </c>
      <c r="R55" s="148">
        <f t="shared" si="7"/>
        <v>6.7010416666666711E-3</v>
      </c>
      <c r="S55" s="149" t="e">
        <f t="shared" si="8"/>
        <v>#N/A</v>
      </c>
      <c r="T55" s="148">
        <f t="shared" si="9"/>
        <v>1.3320717592592596E-2</v>
      </c>
      <c r="U55" s="195"/>
    </row>
    <row r="56" spans="1:21" ht="16">
      <c r="A56" s="117">
        <v>47</v>
      </c>
      <c r="B56" s="121" t="s">
        <v>78</v>
      </c>
      <c r="C56" s="121" t="s">
        <v>79</v>
      </c>
      <c r="D56" s="120" t="s">
        <v>16</v>
      </c>
      <c r="E56" s="120"/>
      <c r="F56" s="120" t="s">
        <v>39</v>
      </c>
      <c r="G56" s="120" t="s">
        <v>16</v>
      </c>
      <c r="H56" s="8"/>
      <c r="I56" s="45">
        <v>1146154</v>
      </c>
      <c r="J56" s="45" t="s">
        <v>29</v>
      </c>
      <c r="K56" s="45">
        <v>205397</v>
      </c>
      <c r="L56" s="45" t="s">
        <v>411</v>
      </c>
      <c r="M56" s="191">
        <v>6.1774305555555555E-2</v>
      </c>
      <c r="N56" s="191">
        <v>6.8435416666666665E-2</v>
      </c>
      <c r="O56" s="191">
        <v>7.5113773148148155E-2</v>
      </c>
      <c r="P56" s="148">
        <f t="shared" si="5"/>
        <v>6.6611111111111107E-3</v>
      </c>
      <c r="Q56" s="149" t="e">
        <f t="shared" si="6"/>
        <v>#N/A</v>
      </c>
      <c r="R56" s="148">
        <f t="shared" si="7"/>
        <v>6.67835648148149E-3</v>
      </c>
      <c r="S56" s="149" t="e">
        <f t="shared" si="8"/>
        <v>#N/A</v>
      </c>
      <c r="T56" s="148">
        <f t="shared" si="9"/>
        <v>1.3339467592592601E-2</v>
      </c>
      <c r="U56" s="195"/>
    </row>
    <row r="57" spans="1:21" ht="16">
      <c r="A57" s="127">
        <v>60</v>
      </c>
      <c r="B57" s="171" t="s">
        <v>403</v>
      </c>
      <c r="C57" s="171" t="s">
        <v>53</v>
      </c>
      <c r="D57" s="72" t="s">
        <v>16</v>
      </c>
      <c r="E57" s="72" t="s">
        <v>23</v>
      </c>
      <c r="F57" s="170" t="s">
        <v>308</v>
      </c>
      <c r="G57" s="170"/>
      <c r="H57" s="174"/>
      <c r="I57" s="47">
        <v>1151031</v>
      </c>
      <c r="J57" s="47" t="s">
        <v>29</v>
      </c>
      <c r="K57" s="47">
        <v>205397</v>
      </c>
      <c r="L57" s="47" t="s">
        <v>404</v>
      </c>
      <c r="M57" s="193">
        <v>6.464930555555555E-2</v>
      </c>
      <c r="N57" s="193">
        <v>7.1243402777777784E-2</v>
      </c>
      <c r="O57" s="193">
        <v>7.7993287037037035E-2</v>
      </c>
      <c r="P57" s="172">
        <f t="shared" si="5"/>
        <v>6.5940972222222338E-3</v>
      </c>
      <c r="Q57" s="173" t="e">
        <f t="shared" si="6"/>
        <v>#N/A</v>
      </c>
      <c r="R57" s="172">
        <f t="shared" si="7"/>
        <v>6.7498842592592506E-3</v>
      </c>
      <c r="S57" s="173" t="e">
        <f t="shared" si="8"/>
        <v>#N/A</v>
      </c>
      <c r="T57" s="172">
        <f t="shared" si="9"/>
        <v>1.3343981481481484E-2</v>
      </c>
      <c r="U57" s="197">
        <v>22</v>
      </c>
    </row>
    <row r="58" spans="1:21" ht="16">
      <c r="A58" s="127">
        <v>57</v>
      </c>
      <c r="B58" s="171" t="s">
        <v>412</v>
      </c>
      <c r="C58" s="171" t="s">
        <v>80</v>
      </c>
      <c r="D58" s="72" t="s">
        <v>16</v>
      </c>
      <c r="E58" s="72" t="s">
        <v>23</v>
      </c>
      <c r="F58" s="170" t="s">
        <v>308</v>
      </c>
      <c r="G58" s="72" t="s">
        <v>16</v>
      </c>
      <c r="H58" s="174"/>
      <c r="I58" s="47">
        <v>1150694</v>
      </c>
      <c r="J58" s="47" t="s">
        <v>29</v>
      </c>
      <c r="K58" s="47">
        <v>205397</v>
      </c>
      <c r="L58" s="47" t="s">
        <v>413</v>
      </c>
      <c r="M58" s="193">
        <v>6.3868055555555553E-2</v>
      </c>
      <c r="N58" s="193">
        <v>7.0545254629629628E-2</v>
      </c>
      <c r="O58" s="193">
        <v>7.7284143518518519E-2</v>
      </c>
      <c r="P58" s="172">
        <f t="shared" si="5"/>
        <v>6.677199074074075E-3</v>
      </c>
      <c r="Q58" s="173" t="e">
        <f t="shared" si="6"/>
        <v>#N/A</v>
      </c>
      <c r="R58" s="172">
        <f t="shared" si="7"/>
        <v>6.7388888888888915E-3</v>
      </c>
      <c r="S58" s="173" t="e">
        <f t="shared" si="8"/>
        <v>#N/A</v>
      </c>
      <c r="T58" s="172">
        <f t="shared" si="9"/>
        <v>1.3416087962962966E-2</v>
      </c>
      <c r="U58" s="197">
        <v>23</v>
      </c>
    </row>
    <row r="59" spans="1:21" ht="16">
      <c r="A59" s="127">
        <v>53</v>
      </c>
      <c r="B59" s="171" t="s">
        <v>414</v>
      </c>
      <c r="C59" s="171" t="s">
        <v>81</v>
      </c>
      <c r="D59" s="72" t="s">
        <v>16</v>
      </c>
      <c r="E59" s="170"/>
      <c r="F59" s="170" t="s">
        <v>308</v>
      </c>
      <c r="G59" s="72" t="s">
        <v>16</v>
      </c>
      <c r="H59" s="174"/>
      <c r="I59" s="47">
        <v>1146192</v>
      </c>
      <c r="J59" s="47" t="s">
        <v>2</v>
      </c>
      <c r="K59" s="47">
        <v>205396</v>
      </c>
      <c r="L59" s="47" t="s">
        <v>415</v>
      </c>
      <c r="M59" s="193">
        <v>6.3079398148148155E-2</v>
      </c>
      <c r="N59" s="193">
        <v>6.9760532407407413E-2</v>
      </c>
      <c r="O59" s="193">
        <v>7.6540393518518518E-2</v>
      </c>
      <c r="P59" s="172">
        <f t="shared" si="5"/>
        <v>6.6811342592592582E-3</v>
      </c>
      <c r="Q59" s="173" t="e">
        <f t="shared" si="6"/>
        <v>#N/A</v>
      </c>
      <c r="R59" s="172">
        <f t="shared" si="7"/>
        <v>6.7798611111111046E-3</v>
      </c>
      <c r="S59" s="173" t="e">
        <f t="shared" si="8"/>
        <v>#N/A</v>
      </c>
      <c r="T59" s="172">
        <f t="shared" si="9"/>
        <v>1.3460995370370363E-2</v>
      </c>
      <c r="U59" s="197">
        <v>24</v>
      </c>
    </row>
    <row r="60" spans="1:21" ht="16">
      <c r="A60" s="117">
        <v>41</v>
      </c>
      <c r="B60" s="119" t="s">
        <v>82</v>
      </c>
      <c r="C60" s="118" t="s">
        <v>83</v>
      </c>
      <c r="D60" s="120" t="s">
        <v>16</v>
      </c>
      <c r="E60" s="120" t="s">
        <v>16</v>
      </c>
      <c r="F60" s="120"/>
      <c r="G60" s="120"/>
      <c r="H60" s="20"/>
      <c r="I60" s="45">
        <v>1148301</v>
      </c>
      <c r="J60" s="45" t="s">
        <v>29</v>
      </c>
      <c r="K60" s="45">
        <v>205397</v>
      </c>
      <c r="L60" s="45" t="s">
        <v>416</v>
      </c>
      <c r="M60" s="191">
        <v>6.0289351851851851E-2</v>
      </c>
      <c r="N60" s="191">
        <v>6.700891203703703E-2</v>
      </c>
      <c r="O60" s="191">
        <v>7.3790972222222223E-2</v>
      </c>
      <c r="P60" s="148">
        <f t="shared" si="5"/>
        <v>6.7195601851851791E-3</v>
      </c>
      <c r="Q60" s="149" t="e">
        <f t="shared" si="6"/>
        <v>#N/A</v>
      </c>
      <c r="R60" s="148">
        <f t="shared" si="7"/>
        <v>6.782060185185193E-3</v>
      </c>
      <c r="S60" s="149" t="e">
        <f t="shared" si="8"/>
        <v>#N/A</v>
      </c>
      <c r="T60" s="148">
        <f t="shared" si="9"/>
        <v>1.3501620370370372E-2</v>
      </c>
      <c r="U60" s="195"/>
    </row>
    <row r="61" spans="1:21" ht="16">
      <c r="A61" s="127">
        <v>59</v>
      </c>
      <c r="B61" s="171" t="s">
        <v>417</v>
      </c>
      <c r="C61" s="171" t="s">
        <v>418</v>
      </c>
      <c r="D61" s="72" t="s">
        <v>23</v>
      </c>
      <c r="E61" s="170"/>
      <c r="F61" s="170" t="s">
        <v>308</v>
      </c>
      <c r="G61" s="170"/>
      <c r="H61" s="174"/>
      <c r="I61" s="47">
        <v>1150420</v>
      </c>
      <c r="J61" s="47" t="s">
        <v>29</v>
      </c>
      <c r="K61" s="47">
        <v>205397</v>
      </c>
      <c r="L61" s="47" t="s">
        <v>419</v>
      </c>
      <c r="M61" s="193">
        <v>6.4411574074074066E-2</v>
      </c>
      <c r="N61" s="193">
        <v>7.2030787037037039E-2</v>
      </c>
      <c r="O61" s="193">
        <v>8.0002314814814804E-2</v>
      </c>
      <c r="P61" s="172">
        <f t="shared" si="5"/>
        <v>7.6192129629629735E-3</v>
      </c>
      <c r="Q61" s="173" t="e">
        <f t="shared" si="6"/>
        <v>#N/A</v>
      </c>
      <c r="R61" s="172">
        <f t="shared" si="7"/>
        <v>7.9715277777777649E-3</v>
      </c>
      <c r="S61" s="173" t="e">
        <f t="shared" si="8"/>
        <v>#N/A</v>
      </c>
      <c r="T61" s="172">
        <f t="shared" si="9"/>
        <v>1.5590740740740738E-2</v>
      </c>
      <c r="U61" s="197">
        <v>25</v>
      </c>
    </row>
    <row r="62" spans="1:21" ht="16">
      <c r="A62" s="117">
        <v>34</v>
      </c>
      <c r="B62" s="119" t="s">
        <v>84</v>
      </c>
      <c r="C62" s="118" t="s">
        <v>35</v>
      </c>
      <c r="D62" s="120" t="s">
        <v>23</v>
      </c>
      <c r="E62" s="120" t="s">
        <v>23</v>
      </c>
      <c r="F62" s="120" t="s">
        <v>23</v>
      </c>
      <c r="G62" s="120" t="s">
        <v>16</v>
      </c>
      <c r="H62" s="132"/>
      <c r="I62" s="45">
        <v>1148025</v>
      </c>
      <c r="J62" s="45" t="s">
        <v>2</v>
      </c>
      <c r="K62" s="45">
        <v>205396</v>
      </c>
      <c r="L62" s="45" t="s">
        <v>420</v>
      </c>
      <c r="M62" s="194"/>
      <c r="N62" s="194"/>
      <c r="O62" s="194"/>
      <c r="P62" s="148" t="s">
        <v>85</v>
      </c>
      <c r="Q62" s="149"/>
      <c r="R62" s="148" t="s">
        <v>85</v>
      </c>
      <c r="S62" s="149"/>
      <c r="T62" s="148" t="s">
        <v>85</v>
      </c>
      <c r="U62" s="19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04206-D662-4A70-9446-802097A0BAA2}">
  <dimension ref="A1:X42"/>
  <sheetViews>
    <sheetView topLeftCell="A29" workbookViewId="0">
      <selection sqref="A1:U62"/>
    </sheetView>
  </sheetViews>
  <sheetFormatPr defaultColWidth="8.81640625" defaultRowHeight="14.5"/>
  <cols>
    <col min="1" max="1" width="8.81640625" style="182"/>
    <col min="4" max="5" width="45.36328125" bestFit="1" customWidth="1"/>
    <col min="6" max="12" width="8.6328125" hidden="1" customWidth="1"/>
    <col min="13" max="21" width="0" hidden="1" customWidth="1"/>
    <col min="24" max="24" width="8.6328125" style="3"/>
  </cols>
  <sheetData>
    <row r="1" spans="1:24" ht="16">
      <c r="A1" s="187">
        <v>1</v>
      </c>
      <c r="B1" s="11">
        <v>2</v>
      </c>
      <c r="C1" s="11">
        <v>3</v>
      </c>
      <c r="D1" s="11">
        <v>4</v>
      </c>
      <c r="E1" s="11">
        <v>5</v>
      </c>
      <c r="F1" s="11">
        <v>6</v>
      </c>
      <c r="G1" s="11">
        <v>7</v>
      </c>
      <c r="H1" s="11">
        <v>8</v>
      </c>
      <c r="I1" s="11">
        <v>9</v>
      </c>
      <c r="J1" s="11">
        <v>10</v>
      </c>
      <c r="K1" s="11">
        <v>11</v>
      </c>
      <c r="L1" s="11">
        <v>12</v>
      </c>
      <c r="M1" s="11">
        <v>13</v>
      </c>
      <c r="N1" s="11">
        <v>14</v>
      </c>
      <c r="O1" s="11">
        <v>15</v>
      </c>
      <c r="P1" s="11">
        <v>16</v>
      </c>
      <c r="Q1" s="11">
        <v>17</v>
      </c>
      <c r="R1" s="11">
        <v>18</v>
      </c>
      <c r="S1" s="11">
        <v>19</v>
      </c>
      <c r="T1" s="11">
        <v>20</v>
      </c>
      <c r="U1" s="11">
        <v>21</v>
      </c>
      <c r="V1" s="11">
        <v>22</v>
      </c>
      <c r="W1" s="11">
        <v>23</v>
      </c>
    </row>
    <row r="2" spans="1:24" ht="80.5" thickBot="1">
      <c r="A2" s="150" t="s">
        <v>289</v>
      </c>
      <c r="B2" s="9" t="s">
        <v>290</v>
      </c>
      <c r="C2" s="9" t="s">
        <v>87</v>
      </c>
      <c r="D2" s="13" t="s">
        <v>256</v>
      </c>
      <c r="E2" s="13" t="s">
        <v>257</v>
      </c>
      <c r="F2" s="10" t="s">
        <v>90</v>
      </c>
      <c r="G2" s="10" t="s">
        <v>91</v>
      </c>
      <c r="H2" s="14" t="s">
        <v>92</v>
      </c>
      <c r="I2" s="19" t="s">
        <v>93</v>
      </c>
      <c r="J2" s="19" t="s">
        <v>291</v>
      </c>
      <c r="K2" s="14" t="s">
        <v>292</v>
      </c>
      <c r="L2" s="14" t="s">
        <v>293</v>
      </c>
      <c r="M2" s="14" t="s">
        <v>294</v>
      </c>
      <c r="N2" s="14" t="s">
        <v>295</v>
      </c>
      <c r="O2" s="16" t="s">
        <v>296</v>
      </c>
      <c r="P2" s="12" t="s">
        <v>297</v>
      </c>
      <c r="Q2" s="12" t="s">
        <v>298</v>
      </c>
      <c r="R2" s="9" t="s">
        <v>94</v>
      </c>
      <c r="S2" s="9" t="s">
        <v>86</v>
      </c>
      <c r="T2" s="9" t="s">
        <v>95</v>
      </c>
      <c r="U2" s="9" t="s">
        <v>86</v>
      </c>
      <c r="V2" s="9" t="s">
        <v>96</v>
      </c>
      <c r="W2" s="30" t="s">
        <v>299</v>
      </c>
      <c r="X2" s="186" t="s">
        <v>92</v>
      </c>
    </row>
    <row r="3" spans="1:24" ht="16.5" thickBot="1">
      <c r="A3" s="188">
        <v>2</v>
      </c>
      <c r="B3" s="7">
        <v>1</v>
      </c>
      <c r="C3" s="17">
        <v>2</v>
      </c>
      <c r="D3" s="18" t="s">
        <v>258</v>
      </c>
      <c r="E3" s="22" t="s">
        <v>259</v>
      </c>
      <c r="F3" s="27"/>
      <c r="G3" s="27"/>
      <c r="H3" s="27"/>
      <c r="I3" s="27"/>
      <c r="J3" s="20"/>
      <c r="K3" s="15">
        <v>1149344</v>
      </c>
      <c r="L3" s="15" t="s">
        <v>126</v>
      </c>
      <c r="M3" s="15">
        <v>205402</v>
      </c>
      <c r="N3" s="15" t="s">
        <v>300</v>
      </c>
      <c r="O3" s="25">
        <v>5.7233217592592589E-2</v>
      </c>
      <c r="P3" s="25">
        <v>6.3010185185185183E-2</v>
      </c>
      <c r="Q3" s="25">
        <v>6.8662037037037035E-2</v>
      </c>
      <c r="R3" s="5">
        <v>5.776967592592594E-3</v>
      </c>
      <c r="S3" s="6">
        <v>1</v>
      </c>
      <c r="T3" s="5">
        <v>5.6518518518518523E-3</v>
      </c>
      <c r="U3" s="6">
        <v>1</v>
      </c>
      <c r="V3" s="5">
        <v>1.1428819444444446E-2</v>
      </c>
      <c r="W3" s="6">
        <v>1</v>
      </c>
      <c r="X3" s="149"/>
    </row>
    <row r="4" spans="1:24" ht="16.5" thickBot="1">
      <c r="A4" s="188">
        <v>1</v>
      </c>
      <c r="B4" s="7">
        <v>2</v>
      </c>
      <c r="C4" s="17">
        <v>1</v>
      </c>
      <c r="D4" s="18" t="s">
        <v>260</v>
      </c>
      <c r="E4" s="22" t="s">
        <v>4</v>
      </c>
      <c r="F4" s="27"/>
      <c r="G4" s="27"/>
      <c r="H4" s="27"/>
      <c r="I4" s="27"/>
      <c r="J4" s="20"/>
      <c r="K4" s="15">
        <v>1149390</v>
      </c>
      <c r="L4" s="15" t="s">
        <v>126</v>
      </c>
      <c r="M4" s="15">
        <v>205402</v>
      </c>
      <c r="N4" s="15" t="s">
        <v>301</v>
      </c>
      <c r="O4" s="26">
        <v>5.6792245370370371E-2</v>
      </c>
      <c r="P4" s="26">
        <v>6.2604282407407411E-2</v>
      </c>
      <c r="Q4" s="26">
        <v>6.8297800925925925E-2</v>
      </c>
      <c r="R4" s="5">
        <v>5.8120370370370392E-3</v>
      </c>
      <c r="S4" s="6">
        <v>2</v>
      </c>
      <c r="T4" s="5">
        <v>5.6935185185185144E-3</v>
      </c>
      <c r="U4" s="6">
        <v>2</v>
      </c>
      <c r="V4" s="5">
        <v>1.1505555555555554E-2</v>
      </c>
      <c r="W4" s="6">
        <v>2</v>
      </c>
      <c r="X4" s="149"/>
    </row>
    <row r="5" spans="1:24" ht="16.5" thickBot="1">
      <c r="A5" s="188">
        <v>4</v>
      </c>
      <c r="B5" s="7">
        <v>3</v>
      </c>
      <c r="C5" s="17">
        <v>4</v>
      </c>
      <c r="D5" s="18" t="s">
        <v>261</v>
      </c>
      <c r="E5" s="22" t="s">
        <v>4</v>
      </c>
      <c r="F5" s="27"/>
      <c r="G5" s="27"/>
      <c r="H5" s="27"/>
      <c r="I5" s="27"/>
      <c r="J5" s="20"/>
      <c r="K5" s="15">
        <v>1149412</v>
      </c>
      <c r="L5" s="15" t="s">
        <v>126</v>
      </c>
      <c r="M5" s="15">
        <v>205402</v>
      </c>
      <c r="N5" s="15" t="s">
        <v>302</v>
      </c>
      <c r="O5" s="26">
        <v>5.8063425925925928E-2</v>
      </c>
      <c r="P5" s="26">
        <v>6.3884027777777783E-2</v>
      </c>
      <c r="Q5" s="26">
        <v>6.9631597222222216E-2</v>
      </c>
      <c r="R5" s="5">
        <v>5.8206018518518546E-3</v>
      </c>
      <c r="S5" s="6">
        <v>3</v>
      </c>
      <c r="T5" s="5">
        <v>5.7475694444444336E-3</v>
      </c>
      <c r="U5" s="6">
        <v>3</v>
      </c>
      <c r="V5" s="5">
        <v>1.1568171296296288E-2</v>
      </c>
      <c r="W5" s="6">
        <v>3</v>
      </c>
      <c r="X5" s="149"/>
    </row>
    <row r="6" spans="1:24" ht="16.5" thickBot="1">
      <c r="A6" s="188">
        <v>7</v>
      </c>
      <c r="B6" s="7">
        <v>4</v>
      </c>
      <c r="C6" s="17">
        <v>7</v>
      </c>
      <c r="D6" s="18" t="s">
        <v>262</v>
      </c>
      <c r="E6" s="22" t="s">
        <v>4</v>
      </c>
      <c r="F6" s="27"/>
      <c r="G6" s="27"/>
      <c r="H6" s="27"/>
      <c r="I6" s="27"/>
      <c r="J6" s="20"/>
      <c r="K6" s="15">
        <v>1150732</v>
      </c>
      <c r="L6" s="15" t="s">
        <v>126</v>
      </c>
      <c r="M6" s="15">
        <v>205402</v>
      </c>
      <c r="N6" s="15" t="s">
        <v>303</v>
      </c>
      <c r="O6" s="26">
        <v>5.9359027777777774E-2</v>
      </c>
      <c r="P6" s="26">
        <v>6.5185416666666662E-2</v>
      </c>
      <c r="Q6" s="26">
        <v>7.0945023148148156E-2</v>
      </c>
      <c r="R6" s="5">
        <v>5.8263888888888879E-3</v>
      </c>
      <c r="S6" s="6">
        <v>4</v>
      </c>
      <c r="T6" s="5">
        <v>5.759606481481494E-3</v>
      </c>
      <c r="U6" s="6">
        <v>4</v>
      </c>
      <c r="V6" s="5">
        <v>1.1585995370370382E-2</v>
      </c>
      <c r="W6" s="6">
        <v>4</v>
      </c>
      <c r="X6" s="149"/>
    </row>
    <row r="7" spans="1:24" ht="16.5" thickBot="1">
      <c r="A7" s="188">
        <v>8</v>
      </c>
      <c r="B7" s="7">
        <v>5</v>
      </c>
      <c r="C7" s="17">
        <v>8</v>
      </c>
      <c r="D7" s="18" t="s">
        <v>263</v>
      </c>
      <c r="E7" s="22" t="s">
        <v>4</v>
      </c>
      <c r="F7" s="27"/>
      <c r="G7" s="27"/>
      <c r="H7" s="27"/>
      <c r="I7" s="27" t="s">
        <v>16</v>
      </c>
      <c r="J7" s="20"/>
      <c r="K7" s="15">
        <v>1150719</v>
      </c>
      <c r="L7" s="15" t="s">
        <v>126</v>
      </c>
      <c r="M7" s="15">
        <v>205402</v>
      </c>
      <c r="N7" s="15" t="s">
        <v>304</v>
      </c>
      <c r="O7" s="26">
        <v>5.9803356481481475E-2</v>
      </c>
      <c r="P7" s="26">
        <v>6.5653124999999993E-2</v>
      </c>
      <c r="Q7" s="26">
        <v>7.1539236111111112E-2</v>
      </c>
      <c r="R7" s="5">
        <v>5.849768518518518E-3</v>
      </c>
      <c r="S7" s="6">
        <v>6</v>
      </c>
      <c r="T7" s="5">
        <v>5.8861111111111197E-3</v>
      </c>
      <c r="U7" s="6">
        <v>11</v>
      </c>
      <c r="V7" s="5">
        <v>1.1735879629629638E-2</v>
      </c>
      <c r="W7" s="6">
        <v>5</v>
      </c>
      <c r="X7" s="149"/>
    </row>
    <row r="8" spans="1:24" ht="16.5" thickBot="1">
      <c r="A8" s="188">
        <v>5</v>
      </c>
      <c r="B8" s="7">
        <v>6</v>
      </c>
      <c r="C8" s="17">
        <v>5</v>
      </c>
      <c r="D8" s="18" t="s">
        <v>264</v>
      </c>
      <c r="E8" s="22" t="s">
        <v>265</v>
      </c>
      <c r="F8" s="27"/>
      <c r="G8" s="27"/>
      <c r="H8" s="27"/>
      <c r="I8" s="27"/>
      <c r="J8" s="20"/>
      <c r="K8" s="15">
        <v>1149404</v>
      </c>
      <c r="L8" s="15" t="s">
        <v>126</v>
      </c>
      <c r="M8" s="15">
        <v>205402</v>
      </c>
      <c r="N8" s="15" t="s">
        <v>305</v>
      </c>
      <c r="O8" s="26">
        <v>5.8483101851851849E-2</v>
      </c>
      <c r="P8" s="26">
        <v>6.4363541666666677E-2</v>
      </c>
      <c r="Q8" s="26">
        <v>7.0221875000000003E-2</v>
      </c>
      <c r="R8" s="5">
        <v>5.8804398148148279E-3</v>
      </c>
      <c r="S8" s="6">
        <v>7</v>
      </c>
      <c r="T8" s="5">
        <v>5.8583333333333265E-3</v>
      </c>
      <c r="U8" s="6">
        <v>9</v>
      </c>
      <c r="V8" s="5">
        <v>1.1738773148148154E-2</v>
      </c>
      <c r="W8" s="6">
        <v>6</v>
      </c>
      <c r="X8" s="149"/>
    </row>
    <row r="9" spans="1:24" ht="16.5" thickBot="1">
      <c r="A9" s="188">
        <v>6</v>
      </c>
      <c r="B9" s="7">
        <v>7</v>
      </c>
      <c r="C9" s="17">
        <v>6</v>
      </c>
      <c r="D9" s="18" t="s">
        <v>266</v>
      </c>
      <c r="E9" s="22" t="s">
        <v>267</v>
      </c>
      <c r="F9" s="27"/>
      <c r="G9" s="27"/>
      <c r="H9" s="27"/>
      <c r="I9" s="27"/>
      <c r="J9" s="20"/>
      <c r="K9" s="15">
        <v>1151207</v>
      </c>
      <c r="L9" s="15" t="s">
        <v>126</v>
      </c>
      <c r="M9" s="15">
        <v>205402</v>
      </c>
      <c r="N9" s="15" t="s">
        <v>306</v>
      </c>
      <c r="O9" s="26">
        <v>5.8909837962962959E-2</v>
      </c>
      <c r="P9" s="26">
        <v>6.4815162037037036E-2</v>
      </c>
      <c r="Q9" s="26">
        <v>7.0654282407407412E-2</v>
      </c>
      <c r="R9" s="5">
        <v>5.9053240740740767E-3</v>
      </c>
      <c r="S9" s="6">
        <v>8</v>
      </c>
      <c r="T9" s="5">
        <v>5.8391203703703765E-3</v>
      </c>
      <c r="U9" s="6">
        <v>7</v>
      </c>
      <c r="V9" s="5">
        <v>1.1744444444444453E-2</v>
      </c>
      <c r="W9" s="6">
        <v>7</v>
      </c>
      <c r="X9" s="149"/>
    </row>
    <row r="10" spans="1:24" ht="16.5" thickBot="1">
      <c r="A10" s="189">
        <v>38</v>
      </c>
      <c r="B10" s="31">
        <v>8</v>
      </c>
      <c r="C10" s="32">
        <v>38</v>
      </c>
      <c r="D10" s="33" t="s">
        <v>307</v>
      </c>
      <c r="E10" s="33" t="s">
        <v>76</v>
      </c>
      <c r="F10" s="34" t="s">
        <v>16</v>
      </c>
      <c r="G10" s="35"/>
      <c r="H10" s="35" t="s">
        <v>308</v>
      </c>
      <c r="I10" s="35"/>
      <c r="J10" s="36"/>
      <c r="K10" s="37">
        <v>1151043</v>
      </c>
      <c r="L10" s="37" t="s">
        <v>127</v>
      </c>
      <c r="M10" s="37">
        <v>205403</v>
      </c>
      <c r="N10" s="37" t="s">
        <v>309</v>
      </c>
      <c r="O10" s="38">
        <v>7.0897569444444447E-2</v>
      </c>
      <c r="P10" s="38">
        <v>7.6835069444444445E-2</v>
      </c>
      <c r="Q10" s="38">
        <v>8.2657523148148157E-2</v>
      </c>
      <c r="R10" s="39">
        <v>5.9374999999999983E-3</v>
      </c>
      <c r="S10" s="40">
        <v>11</v>
      </c>
      <c r="T10" s="39">
        <v>5.8224537037037116E-3</v>
      </c>
      <c r="U10" s="40">
        <v>5</v>
      </c>
      <c r="V10" s="39">
        <v>1.175995370370371E-2</v>
      </c>
      <c r="W10" s="40">
        <v>8</v>
      </c>
      <c r="X10" s="173">
        <v>1</v>
      </c>
    </row>
    <row r="11" spans="1:24" ht="16.5" thickBot="1">
      <c r="A11" s="188">
        <v>14</v>
      </c>
      <c r="B11" s="7">
        <v>9</v>
      </c>
      <c r="C11" s="17">
        <v>14</v>
      </c>
      <c r="D11" s="18" t="s">
        <v>268</v>
      </c>
      <c r="E11" s="22" t="s">
        <v>4</v>
      </c>
      <c r="F11" s="27" t="s">
        <v>23</v>
      </c>
      <c r="G11" s="27"/>
      <c r="H11" s="27"/>
      <c r="I11" s="27" t="s">
        <v>16</v>
      </c>
      <c r="J11" s="20"/>
      <c r="K11" s="15">
        <v>1150723</v>
      </c>
      <c r="L11" s="15" t="s">
        <v>126</v>
      </c>
      <c r="M11" s="15">
        <v>205402</v>
      </c>
      <c r="N11" s="15" t="s">
        <v>310</v>
      </c>
      <c r="O11" s="26">
        <v>6.2151620370370371E-2</v>
      </c>
      <c r="P11" s="26">
        <v>6.7997337962962964E-2</v>
      </c>
      <c r="Q11" s="26">
        <v>7.3916782407407414E-2</v>
      </c>
      <c r="R11" s="5">
        <v>5.8457175925925933E-3</v>
      </c>
      <c r="S11" s="6">
        <v>5</v>
      </c>
      <c r="T11" s="5">
        <v>5.9194444444444494E-3</v>
      </c>
      <c r="U11" s="6">
        <v>15</v>
      </c>
      <c r="V11" s="5">
        <v>1.1765162037037043E-2</v>
      </c>
      <c r="W11" s="6">
        <v>9</v>
      </c>
      <c r="X11" s="149"/>
    </row>
    <row r="12" spans="1:24" ht="16.5" thickBot="1">
      <c r="A12" s="188">
        <v>3</v>
      </c>
      <c r="B12" s="7">
        <v>10</v>
      </c>
      <c r="C12" s="17">
        <v>3</v>
      </c>
      <c r="D12" s="18" t="s">
        <v>269</v>
      </c>
      <c r="E12" s="22" t="s">
        <v>4</v>
      </c>
      <c r="F12" s="27"/>
      <c r="G12" s="27"/>
      <c r="H12" s="27"/>
      <c r="I12" s="27"/>
      <c r="J12" s="20"/>
      <c r="K12" s="15">
        <v>1149394</v>
      </c>
      <c r="L12" s="15" t="s">
        <v>126</v>
      </c>
      <c r="M12" s="15">
        <v>205402</v>
      </c>
      <c r="N12" s="15" t="s">
        <v>311</v>
      </c>
      <c r="O12" s="26">
        <v>5.7671180555555555E-2</v>
      </c>
      <c r="P12" s="26">
        <v>6.3582175925925924E-2</v>
      </c>
      <c r="Q12" s="26">
        <v>6.9449999999999998E-2</v>
      </c>
      <c r="R12" s="5">
        <v>5.9109953703703685E-3</v>
      </c>
      <c r="S12" s="6">
        <v>9</v>
      </c>
      <c r="T12" s="5">
        <v>5.8678240740740739E-3</v>
      </c>
      <c r="U12" s="6">
        <v>10</v>
      </c>
      <c r="V12" s="5">
        <v>1.1778819444444442E-2</v>
      </c>
      <c r="W12" s="6">
        <v>10</v>
      </c>
      <c r="X12" s="149"/>
    </row>
    <row r="13" spans="1:24" ht="16.5" thickBot="1">
      <c r="A13" s="188">
        <v>11</v>
      </c>
      <c r="B13" s="7">
        <v>11</v>
      </c>
      <c r="C13" s="17">
        <v>11</v>
      </c>
      <c r="D13" s="18" t="s">
        <v>270</v>
      </c>
      <c r="E13" s="22" t="s">
        <v>4</v>
      </c>
      <c r="F13" s="27"/>
      <c r="G13" s="27"/>
      <c r="H13" s="27"/>
      <c r="I13" s="27"/>
      <c r="J13" s="20"/>
      <c r="K13" s="15">
        <v>1150966</v>
      </c>
      <c r="L13" s="15" t="s">
        <v>126</v>
      </c>
      <c r="M13" s="15">
        <v>205402</v>
      </c>
      <c r="N13" s="15" t="s">
        <v>312</v>
      </c>
      <c r="O13" s="26">
        <v>6.1112847222222218E-2</v>
      </c>
      <c r="P13" s="26">
        <v>6.7109837962962951E-2</v>
      </c>
      <c r="Q13" s="26">
        <v>7.2937962962962968E-2</v>
      </c>
      <c r="R13" s="5">
        <v>5.9969907407407333E-3</v>
      </c>
      <c r="S13" s="6">
        <v>15</v>
      </c>
      <c r="T13" s="5">
        <v>5.8281250000000173E-3</v>
      </c>
      <c r="U13" s="6">
        <v>6</v>
      </c>
      <c r="V13" s="5">
        <v>1.1825115740740751E-2</v>
      </c>
      <c r="W13" s="6">
        <v>11</v>
      </c>
      <c r="X13" s="149"/>
    </row>
    <row r="14" spans="1:24" ht="16.5" thickBot="1">
      <c r="A14" s="188">
        <v>9</v>
      </c>
      <c r="B14" s="7">
        <v>12</v>
      </c>
      <c r="C14" s="17">
        <v>9</v>
      </c>
      <c r="D14" s="18" t="s">
        <v>271</v>
      </c>
      <c r="E14" s="22" t="s">
        <v>55</v>
      </c>
      <c r="F14" s="27" t="s">
        <v>16</v>
      </c>
      <c r="G14" s="27" t="s">
        <v>38</v>
      </c>
      <c r="H14" s="27" t="s">
        <v>16</v>
      </c>
      <c r="I14" s="27" t="s">
        <v>16</v>
      </c>
      <c r="J14" s="20"/>
      <c r="K14" s="15">
        <v>1148637</v>
      </c>
      <c r="L14" s="15" t="s">
        <v>127</v>
      </c>
      <c r="M14" s="15">
        <v>205403</v>
      </c>
      <c r="N14" s="15" t="s">
        <v>313</v>
      </c>
      <c r="O14" s="26">
        <v>6.0298379629629632E-2</v>
      </c>
      <c r="P14" s="26">
        <v>6.6232754629629631E-2</v>
      </c>
      <c r="Q14" s="26">
        <v>7.2150694444444441E-2</v>
      </c>
      <c r="R14" s="5">
        <v>5.9343749999999987E-3</v>
      </c>
      <c r="S14" s="6">
        <v>10</v>
      </c>
      <c r="T14" s="5">
        <v>5.9179398148148099E-3</v>
      </c>
      <c r="U14" s="6">
        <v>14</v>
      </c>
      <c r="V14" s="5">
        <v>1.1852314814814809E-2</v>
      </c>
      <c r="W14" s="6">
        <v>12</v>
      </c>
      <c r="X14" s="149">
        <v>2</v>
      </c>
    </row>
    <row r="15" spans="1:24" ht="16.5" thickBot="1">
      <c r="A15" s="188">
        <v>13</v>
      </c>
      <c r="B15" s="7">
        <v>13</v>
      </c>
      <c r="C15" s="17">
        <v>13</v>
      </c>
      <c r="D15" s="18" t="s">
        <v>272</v>
      </c>
      <c r="E15" s="22" t="s">
        <v>15</v>
      </c>
      <c r="F15" s="27" t="s">
        <v>16</v>
      </c>
      <c r="G15" s="27"/>
      <c r="H15" s="27" t="s">
        <v>16</v>
      </c>
      <c r="I15" s="27" t="s">
        <v>16</v>
      </c>
      <c r="J15" s="20"/>
      <c r="K15" s="15">
        <v>1150228</v>
      </c>
      <c r="L15" s="15" t="s">
        <v>127</v>
      </c>
      <c r="M15" s="15">
        <v>205403</v>
      </c>
      <c r="N15" s="15" t="s">
        <v>314</v>
      </c>
      <c r="O15" s="26">
        <v>6.1815625000000006E-2</v>
      </c>
      <c r="P15" s="26">
        <v>6.7838310185185186E-2</v>
      </c>
      <c r="Q15" s="26">
        <v>7.3681134259259262E-2</v>
      </c>
      <c r="R15" s="5">
        <v>6.0226851851851795E-3</v>
      </c>
      <c r="S15" s="6">
        <v>18</v>
      </c>
      <c r="T15" s="5">
        <v>5.8428240740740767E-3</v>
      </c>
      <c r="U15" s="6">
        <v>8</v>
      </c>
      <c r="V15" s="5">
        <v>1.1865509259259256E-2</v>
      </c>
      <c r="W15" s="6">
        <v>13</v>
      </c>
      <c r="X15" s="149">
        <v>3</v>
      </c>
    </row>
    <row r="16" spans="1:24" ht="16.5" thickBot="1">
      <c r="A16" s="189">
        <v>29</v>
      </c>
      <c r="B16" s="31">
        <v>14</v>
      </c>
      <c r="C16" s="32">
        <v>29</v>
      </c>
      <c r="D16" s="33" t="s">
        <v>315</v>
      </c>
      <c r="E16" s="33" t="s">
        <v>15</v>
      </c>
      <c r="F16" s="34" t="s">
        <v>16</v>
      </c>
      <c r="G16" s="34"/>
      <c r="H16" s="35" t="s">
        <v>308</v>
      </c>
      <c r="I16" s="34" t="s">
        <v>16</v>
      </c>
      <c r="J16" s="36"/>
      <c r="K16" s="37">
        <v>1150226</v>
      </c>
      <c r="L16" s="37" t="s">
        <v>127</v>
      </c>
      <c r="M16" s="37">
        <v>205403</v>
      </c>
      <c r="N16" s="37" t="s">
        <v>316</v>
      </c>
      <c r="O16" s="38">
        <v>6.7603703703703708E-2</v>
      </c>
      <c r="P16" s="38">
        <v>7.356701388888888E-2</v>
      </c>
      <c r="Q16" s="38">
        <v>7.9491203703703703E-2</v>
      </c>
      <c r="R16" s="39">
        <v>5.9633101851851722E-3</v>
      </c>
      <c r="S16" s="40">
        <v>12</v>
      </c>
      <c r="T16" s="39">
        <v>5.9241898148148231E-3</v>
      </c>
      <c r="U16" s="40">
        <v>16</v>
      </c>
      <c r="V16" s="39">
        <v>1.1887499999999995E-2</v>
      </c>
      <c r="W16" s="40">
        <v>14</v>
      </c>
      <c r="X16" s="173">
        <v>4</v>
      </c>
    </row>
    <row r="17" spans="1:24" ht="16.5" thickBot="1">
      <c r="A17" s="188">
        <v>12</v>
      </c>
      <c r="B17" s="7">
        <v>15</v>
      </c>
      <c r="C17" s="17">
        <v>12</v>
      </c>
      <c r="D17" s="18" t="s">
        <v>273</v>
      </c>
      <c r="E17" s="22" t="s">
        <v>55</v>
      </c>
      <c r="F17" s="27"/>
      <c r="G17" s="27"/>
      <c r="H17" s="27" t="s">
        <v>16</v>
      </c>
      <c r="I17" s="27" t="s">
        <v>16</v>
      </c>
      <c r="J17" s="20"/>
      <c r="K17" s="15">
        <v>1148640</v>
      </c>
      <c r="L17" s="15" t="s">
        <v>126</v>
      </c>
      <c r="M17" s="15">
        <v>205402</v>
      </c>
      <c r="N17" s="15" t="s">
        <v>317</v>
      </c>
      <c r="O17" s="26">
        <v>6.1515162037037031E-2</v>
      </c>
      <c r="P17" s="26">
        <v>6.7484722222222224E-2</v>
      </c>
      <c r="Q17" s="26">
        <v>7.3431481481481473E-2</v>
      </c>
      <c r="R17" s="5">
        <v>5.9695601851851923E-3</v>
      </c>
      <c r="S17" s="6">
        <v>13</v>
      </c>
      <c r="T17" s="5">
        <v>5.9467592592592489E-3</v>
      </c>
      <c r="U17" s="6">
        <v>19</v>
      </c>
      <c r="V17" s="5">
        <v>1.1916319444444441E-2</v>
      </c>
      <c r="W17" s="6">
        <v>15</v>
      </c>
      <c r="X17" s="149">
        <v>5</v>
      </c>
    </row>
    <row r="18" spans="1:24" ht="16.5" thickBot="1">
      <c r="A18" s="188">
        <v>23</v>
      </c>
      <c r="B18" s="7">
        <v>16</v>
      </c>
      <c r="C18" s="17">
        <v>23</v>
      </c>
      <c r="D18" s="23" t="s">
        <v>274</v>
      </c>
      <c r="E18" s="23" t="s">
        <v>125</v>
      </c>
      <c r="F18" s="28"/>
      <c r="G18" s="28"/>
      <c r="H18" s="27" t="s">
        <v>39</v>
      </c>
      <c r="I18" s="28"/>
      <c r="J18" s="8"/>
      <c r="K18" s="15">
        <v>1150679</v>
      </c>
      <c r="L18" s="15" t="s">
        <v>126</v>
      </c>
      <c r="M18" s="15">
        <v>205402</v>
      </c>
      <c r="N18" s="15" t="s">
        <v>318</v>
      </c>
      <c r="O18" s="26">
        <v>6.539293981481481E-2</v>
      </c>
      <c r="P18" s="26">
        <v>7.1425694444444451E-2</v>
      </c>
      <c r="Q18" s="26">
        <v>7.7334027777777772E-2</v>
      </c>
      <c r="R18" s="5">
        <v>6.0327546296296414E-3</v>
      </c>
      <c r="S18" s="6">
        <v>19</v>
      </c>
      <c r="T18" s="5">
        <v>5.908333333333321E-3</v>
      </c>
      <c r="U18" s="6">
        <v>13</v>
      </c>
      <c r="V18" s="5">
        <v>1.1941087962962962E-2</v>
      </c>
      <c r="W18" s="6">
        <v>16</v>
      </c>
      <c r="X18" s="149">
        <v>6</v>
      </c>
    </row>
    <row r="19" spans="1:24" ht="16.5" thickBot="1">
      <c r="A19" s="189">
        <v>35</v>
      </c>
      <c r="B19" s="31">
        <v>17</v>
      </c>
      <c r="C19" s="32">
        <v>35</v>
      </c>
      <c r="D19" s="33" t="s">
        <v>319</v>
      </c>
      <c r="E19" s="33" t="s">
        <v>125</v>
      </c>
      <c r="F19" s="35"/>
      <c r="G19" s="35"/>
      <c r="H19" s="35" t="s">
        <v>308</v>
      </c>
      <c r="I19" s="35"/>
      <c r="J19" s="36"/>
      <c r="K19" s="37">
        <v>1150686</v>
      </c>
      <c r="L19" s="37" t="s">
        <v>126</v>
      </c>
      <c r="M19" s="37">
        <v>205402</v>
      </c>
      <c r="N19" s="37" t="s">
        <v>320</v>
      </c>
      <c r="O19" s="38">
        <v>6.983668981481482E-2</v>
      </c>
      <c r="P19" s="38">
        <v>7.5854745370370374E-2</v>
      </c>
      <c r="Q19" s="38">
        <v>8.1782754629629625E-2</v>
      </c>
      <c r="R19" s="39">
        <v>6.0180555555555543E-3</v>
      </c>
      <c r="S19" s="40">
        <v>17</v>
      </c>
      <c r="T19" s="39">
        <v>5.9280092592592509E-3</v>
      </c>
      <c r="U19" s="40">
        <v>17</v>
      </c>
      <c r="V19" s="39">
        <v>1.1946064814814805E-2</v>
      </c>
      <c r="W19" s="40">
        <v>17</v>
      </c>
      <c r="X19" s="173">
        <v>7</v>
      </c>
    </row>
    <row r="20" spans="1:24" ht="16.5" thickBot="1">
      <c r="A20" s="189">
        <v>36</v>
      </c>
      <c r="B20" s="31">
        <v>18</v>
      </c>
      <c r="C20" s="32">
        <v>36</v>
      </c>
      <c r="D20" s="33" t="s">
        <v>321</v>
      </c>
      <c r="E20" s="33" t="s">
        <v>125</v>
      </c>
      <c r="F20" s="35"/>
      <c r="G20" s="35"/>
      <c r="H20" s="35" t="s">
        <v>308</v>
      </c>
      <c r="I20" s="35"/>
      <c r="J20" s="36"/>
      <c r="K20" s="37">
        <v>1150687</v>
      </c>
      <c r="L20" s="37" t="s">
        <v>126</v>
      </c>
      <c r="M20" s="37">
        <v>205402</v>
      </c>
      <c r="N20" s="37" t="s">
        <v>322</v>
      </c>
      <c r="O20" s="38">
        <v>7.0171874999999995E-2</v>
      </c>
      <c r="P20" s="38">
        <v>7.6185300925925917E-2</v>
      </c>
      <c r="Q20" s="38">
        <v>8.2139004629629628E-2</v>
      </c>
      <c r="R20" s="39">
        <v>6.0134259259259221E-3</v>
      </c>
      <c r="S20" s="40">
        <v>16</v>
      </c>
      <c r="T20" s="39">
        <v>5.953703703703711E-3</v>
      </c>
      <c r="U20" s="40">
        <v>20</v>
      </c>
      <c r="V20" s="39">
        <v>1.1967129629629633E-2</v>
      </c>
      <c r="W20" s="40">
        <v>18</v>
      </c>
      <c r="X20" s="173">
        <v>8</v>
      </c>
    </row>
    <row r="21" spans="1:24" ht="16.5" thickBot="1">
      <c r="A21" s="188">
        <v>10</v>
      </c>
      <c r="B21" s="7">
        <v>19</v>
      </c>
      <c r="C21" s="17">
        <v>10</v>
      </c>
      <c r="D21" s="18" t="s">
        <v>275</v>
      </c>
      <c r="E21" s="22" t="s">
        <v>15</v>
      </c>
      <c r="F21" s="27" t="s">
        <v>23</v>
      </c>
      <c r="G21" s="27" t="s">
        <v>23</v>
      </c>
      <c r="H21" s="27" t="s">
        <v>16</v>
      </c>
      <c r="I21" s="27" t="s">
        <v>16</v>
      </c>
      <c r="J21" s="20"/>
      <c r="K21" s="15">
        <v>1150221</v>
      </c>
      <c r="L21" s="15" t="s">
        <v>126</v>
      </c>
      <c r="M21" s="15">
        <v>205402</v>
      </c>
      <c r="N21" s="15" t="s">
        <v>323</v>
      </c>
      <c r="O21" s="26">
        <v>6.0727430555555552E-2</v>
      </c>
      <c r="P21" s="26">
        <v>6.6767013888888893E-2</v>
      </c>
      <c r="Q21" s="26">
        <v>7.2695254629629627E-2</v>
      </c>
      <c r="R21" s="5">
        <v>6.0395833333333412E-3</v>
      </c>
      <c r="S21" s="6">
        <v>20</v>
      </c>
      <c r="T21" s="5">
        <v>5.9282407407407339E-3</v>
      </c>
      <c r="U21" s="6">
        <v>18</v>
      </c>
      <c r="V21" s="5">
        <v>1.1967824074074075E-2</v>
      </c>
      <c r="W21" s="6">
        <v>19</v>
      </c>
      <c r="X21" s="149">
        <v>9</v>
      </c>
    </row>
    <row r="22" spans="1:24" ht="16.5" thickBot="1">
      <c r="A22" s="188">
        <v>15</v>
      </c>
      <c r="B22" s="7">
        <v>20</v>
      </c>
      <c r="C22" s="17">
        <v>15</v>
      </c>
      <c r="D22" s="18" t="s">
        <v>276</v>
      </c>
      <c r="E22" s="22" t="s">
        <v>145</v>
      </c>
      <c r="F22" s="27"/>
      <c r="G22" s="27"/>
      <c r="H22" s="27"/>
      <c r="I22" s="27" t="s">
        <v>16</v>
      </c>
      <c r="J22" s="20"/>
      <c r="K22" s="15">
        <v>1147003</v>
      </c>
      <c r="L22" s="15" t="s">
        <v>126</v>
      </c>
      <c r="M22" s="15">
        <v>205402</v>
      </c>
      <c r="N22" s="15" t="s">
        <v>324</v>
      </c>
      <c r="O22" s="26">
        <v>6.2543749999999995E-2</v>
      </c>
      <c r="P22" s="26">
        <v>6.8631249999999991E-2</v>
      </c>
      <c r="Q22" s="26">
        <v>7.4533449074074068E-2</v>
      </c>
      <c r="R22" s="5">
        <v>6.0874999999999957E-3</v>
      </c>
      <c r="S22" s="6">
        <v>22</v>
      </c>
      <c r="T22" s="5">
        <v>5.9021990740740771E-3</v>
      </c>
      <c r="U22" s="6">
        <v>12</v>
      </c>
      <c r="V22" s="5">
        <v>1.1989699074074073E-2</v>
      </c>
      <c r="W22" s="6">
        <v>20</v>
      </c>
      <c r="X22" s="149"/>
    </row>
    <row r="23" spans="1:24" ht="16.5" thickBot="1">
      <c r="A23" s="189">
        <v>32</v>
      </c>
      <c r="B23" s="31">
        <v>21</v>
      </c>
      <c r="C23" s="41">
        <v>32</v>
      </c>
      <c r="D23" s="42" t="s">
        <v>325</v>
      </c>
      <c r="E23" s="42" t="s">
        <v>125</v>
      </c>
      <c r="F23" s="34" t="s">
        <v>38</v>
      </c>
      <c r="G23" s="35"/>
      <c r="H23" s="35" t="s">
        <v>308</v>
      </c>
      <c r="I23" s="34" t="s">
        <v>38</v>
      </c>
      <c r="J23" s="43"/>
      <c r="K23" s="37">
        <v>1150680</v>
      </c>
      <c r="L23" s="37" t="s">
        <v>126</v>
      </c>
      <c r="M23" s="37">
        <v>205402</v>
      </c>
      <c r="N23" s="37" t="s">
        <v>326</v>
      </c>
      <c r="O23" s="38">
        <v>6.8757638888888889E-2</v>
      </c>
      <c r="P23" s="38">
        <v>7.4744907407407413E-2</v>
      </c>
      <c r="Q23" s="38">
        <v>8.0750347222222227E-2</v>
      </c>
      <c r="R23" s="39">
        <v>5.9872685185185237E-3</v>
      </c>
      <c r="S23" s="40">
        <v>14</v>
      </c>
      <c r="T23" s="39">
        <v>6.0054398148148141E-3</v>
      </c>
      <c r="U23" s="40">
        <v>24</v>
      </c>
      <c r="V23" s="39">
        <v>1.1992708333333338E-2</v>
      </c>
      <c r="W23" s="40">
        <v>21</v>
      </c>
      <c r="X23" s="173">
        <v>10</v>
      </c>
    </row>
    <row r="24" spans="1:24" ht="16.5" thickBot="1">
      <c r="A24" s="189">
        <v>39</v>
      </c>
      <c r="B24" s="31">
        <v>22</v>
      </c>
      <c r="C24" s="32">
        <v>39</v>
      </c>
      <c r="D24" s="33" t="s">
        <v>327</v>
      </c>
      <c r="E24" s="33" t="s">
        <v>76</v>
      </c>
      <c r="F24" s="34" t="s">
        <v>16</v>
      </c>
      <c r="G24" s="34" t="s">
        <v>38</v>
      </c>
      <c r="H24" s="35" t="s">
        <v>308</v>
      </c>
      <c r="I24" s="35"/>
      <c r="J24" s="36"/>
      <c r="K24" s="37">
        <v>1151080</v>
      </c>
      <c r="L24" s="37" t="s">
        <v>127</v>
      </c>
      <c r="M24" s="37">
        <v>205403</v>
      </c>
      <c r="N24" s="37" t="s">
        <v>328</v>
      </c>
      <c r="O24" s="38">
        <v>7.1253009259259259E-2</v>
      </c>
      <c r="P24" s="38">
        <v>7.7307291666666667E-2</v>
      </c>
      <c r="Q24" s="38">
        <v>8.331342592592593E-2</v>
      </c>
      <c r="R24" s="39">
        <v>6.0542824074074075E-3</v>
      </c>
      <c r="S24" s="40">
        <v>21</v>
      </c>
      <c r="T24" s="39">
        <v>6.0061342592592631E-3</v>
      </c>
      <c r="U24" s="40">
        <v>25</v>
      </c>
      <c r="V24" s="39">
        <v>1.2060416666666671E-2</v>
      </c>
      <c r="W24" s="40">
        <v>22</v>
      </c>
      <c r="X24" s="173">
        <v>11</v>
      </c>
    </row>
    <row r="25" spans="1:24" ht="16.5" thickBot="1">
      <c r="A25" s="188">
        <v>24</v>
      </c>
      <c r="B25" s="7">
        <v>23</v>
      </c>
      <c r="C25" s="17">
        <v>24</v>
      </c>
      <c r="D25" s="23" t="s">
        <v>277</v>
      </c>
      <c r="E25" s="23" t="s">
        <v>125</v>
      </c>
      <c r="F25" s="27" t="s">
        <v>38</v>
      </c>
      <c r="G25" s="27" t="s">
        <v>38</v>
      </c>
      <c r="H25" s="27" t="s">
        <v>39</v>
      </c>
      <c r="I25" s="27" t="s">
        <v>16</v>
      </c>
      <c r="J25" s="8"/>
      <c r="K25" s="15">
        <v>1150682</v>
      </c>
      <c r="L25" s="15" t="s">
        <v>126</v>
      </c>
      <c r="M25" s="15">
        <v>205402</v>
      </c>
      <c r="N25" s="29" t="s">
        <v>329</v>
      </c>
      <c r="O25" s="26">
        <v>6.5647222222222218E-2</v>
      </c>
      <c r="P25" s="26">
        <v>7.1752199074074083E-2</v>
      </c>
      <c r="Q25" s="26">
        <v>7.7744097222222225E-2</v>
      </c>
      <c r="R25" s="5">
        <v>6.1049768518518649E-3</v>
      </c>
      <c r="S25" s="6">
        <v>23</v>
      </c>
      <c r="T25" s="5">
        <v>5.991898148148142E-3</v>
      </c>
      <c r="U25" s="6">
        <v>21</v>
      </c>
      <c r="V25" s="5">
        <v>1.2096875000000007E-2</v>
      </c>
      <c r="W25" s="6">
        <v>23</v>
      </c>
      <c r="X25" s="149">
        <v>12</v>
      </c>
    </row>
    <row r="26" spans="1:24" ht="16.5" thickBot="1">
      <c r="A26" s="188">
        <v>17</v>
      </c>
      <c r="B26" s="7">
        <v>24</v>
      </c>
      <c r="C26" s="17">
        <v>17</v>
      </c>
      <c r="D26" s="18" t="s">
        <v>278</v>
      </c>
      <c r="E26" s="22" t="s">
        <v>4</v>
      </c>
      <c r="F26" s="27" t="s">
        <v>23</v>
      </c>
      <c r="G26" s="27" t="s">
        <v>23</v>
      </c>
      <c r="H26" s="27"/>
      <c r="I26" s="27" t="s">
        <v>16</v>
      </c>
      <c r="J26" s="20"/>
      <c r="K26" s="15">
        <v>1150720</v>
      </c>
      <c r="L26" s="15" t="s">
        <v>126</v>
      </c>
      <c r="M26" s="15">
        <v>205402</v>
      </c>
      <c r="N26" s="15" t="s">
        <v>330</v>
      </c>
      <c r="O26" s="26">
        <v>6.3251967592592592E-2</v>
      </c>
      <c r="P26" s="26">
        <v>6.9378356481481482E-2</v>
      </c>
      <c r="Q26" s="26">
        <v>7.5371296296296297E-2</v>
      </c>
      <c r="R26" s="5">
        <v>6.1263888888888896E-3</v>
      </c>
      <c r="S26" s="6">
        <v>24</v>
      </c>
      <c r="T26" s="5">
        <v>5.9929398148148155E-3</v>
      </c>
      <c r="U26" s="6">
        <v>22</v>
      </c>
      <c r="V26" s="5">
        <v>1.2119328703703705E-2</v>
      </c>
      <c r="W26" s="6">
        <v>24</v>
      </c>
      <c r="X26" s="149"/>
    </row>
    <row r="27" spans="1:24" ht="16.5" thickBot="1">
      <c r="A27" s="189">
        <v>27</v>
      </c>
      <c r="B27" s="31">
        <v>25</v>
      </c>
      <c r="C27" s="32">
        <v>27</v>
      </c>
      <c r="D27" s="33" t="s">
        <v>331</v>
      </c>
      <c r="E27" s="33" t="s">
        <v>79</v>
      </c>
      <c r="F27" s="34" t="s">
        <v>16</v>
      </c>
      <c r="G27" s="35"/>
      <c r="H27" s="35" t="s">
        <v>308</v>
      </c>
      <c r="I27" s="34" t="s">
        <v>16</v>
      </c>
      <c r="J27" s="36"/>
      <c r="K27" s="37">
        <v>1145772</v>
      </c>
      <c r="L27" s="37" t="s">
        <v>127</v>
      </c>
      <c r="M27" s="37">
        <v>205403</v>
      </c>
      <c r="N27" s="37" t="s">
        <v>332</v>
      </c>
      <c r="O27" s="38">
        <v>6.6796759259259264E-2</v>
      </c>
      <c r="P27" s="38">
        <v>7.2944097222222226E-2</v>
      </c>
      <c r="Q27" s="38">
        <v>7.8951041666666666E-2</v>
      </c>
      <c r="R27" s="39">
        <v>6.1473379629629621E-3</v>
      </c>
      <c r="S27" s="40">
        <v>26</v>
      </c>
      <c r="T27" s="39">
        <v>6.0069444444444398E-3</v>
      </c>
      <c r="U27" s="40">
        <v>26</v>
      </c>
      <c r="V27" s="39">
        <v>1.2154282407407402E-2</v>
      </c>
      <c r="W27" s="40">
        <v>25</v>
      </c>
      <c r="X27" s="173">
        <v>13</v>
      </c>
    </row>
    <row r="28" spans="1:24" ht="16.5" thickBot="1">
      <c r="A28" s="188">
        <v>16</v>
      </c>
      <c r="B28" s="7">
        <v>26</v>
      </c>
      <c r="C28" s="17">
        <v>16</v>
      </c>
      <c r="D28" s="18" t="s">
        <v>279</v>
      </c>
      <c r="E28" s="22" t="s">
        <v>137</v>
      </c>
      <c r="F28" s="27" t="s">
        <v>16</v>
      </c>
      <c r="G28" s="27" t="s">
        <v>23</v>
      </c>
      <c r="H28" s="27" t="s">
        <v>16</v>
      </c>
      <c r="I28" s="27" t="s">
        <v>16</v>
      </c>
      <c r="J28" s="20"/>
      <c r="K28" s="15">
        <v>1146677</v>
      </c>
      <c r="L28" s="15" t="s">
        <v>127</v>
      </c>
      <c r="M28" s="15">
        <v>205403</v>
      </c>
      <c r="N28" s="15" t="s">
        <v>333</v>
      </c>
      <c r="O28" s="26">
        <v>6.2838078703703712E-2</v>
      </c>
      <c r="P28" s="26">
        <v>6.8967361111111111E-2</v>
      </c>
      <c r="Q28" s="26">
        <v>7.500833333333333E-2</v>
      </c>
      <c r="R28" s="5">
        <v>6.1292824074073993E-3</v>
      </c>
      <c r="S28" s="6">
        <v>25</v>
      </c>
      <c r="T28" s="5">
        <v>6.0409722222222184E-3</v>
      </c>
      <c r="U28" s="6">
        <v>29</v>
      </c>
      <c r="V28" s="5">
        <v>1.2170254629629618E-2</v>
      </c>
      <c r="W28" s="6">
        <v>26</v>
      </c>
      <c r="X28" s="149">
        <v>14</v>
      </c>
    </row>
    <row r="29" spans="1:24" ht="16.5" thickBot="1">
      <c r="A29" s="188">
        <v>18</v>
      </c>
      <c r="B29" s="7">
        <v>27</v>
      </c>
      <c r="C29" s="17">
        <v>18</v>
      </c>
      <c r="D29" s="24" t="s">
        <v>280</v>
      </c>
      <c r="E29" s="22" t="s">
        <v>15</v>
      </c>
      <c r="F29" s="27" t="s">
        <v>23</v>
      </c>
      <c r="G29" s="27"/>
      <c r="H29" s="27" t="s">
        <v>16</v>
      </c>
      <c r="I29" s="27" t="s">
        <v>16</v>
      </c>
      <c r="J29" s="21"/>
      <c r="K29" s="15">
        <v>1150230</v>
      </c>
      <c r="L29" s="15" t="s">
        <v>126</v>
      </c>
      <c r="M29" s="15">
        <v>205402</v>
      </c>
      <c r="N29" s="15" t="s">
        <v>334</v>
      </c>
      <c r="O29" s="26">
        <v>6.3586574074074073E-2</v>
      </c>
      <c r="P29" s="26">
        <v>6.9787152777777778E-2</v>
      </c>
      <c r="Q29" s="26">
        <v>7.578090277777777E-2</v>
      </c>
      <c r="R29" s="5">
        <v>6.2005787037037047E-3</v>
      </c>
      <c r="S29" s="6">
        <v>32</v>
      </c>
      <c r="T29" s="5">
        <v>5.9937499999999921E-3</v>
      </c>
      <c r="U29" s="6">
        <v>23</v>
      </c>
      <c r="V29" s="5">
        <v>1.2194328703703697E-2</v>
      </c>
      <c r="W29" s="6">
        <v>27</v>
      </c>
      <c r="X29" s="149">
        <v>15</v>
      </c>
    </row>
    <row r="30" spans="1:24" ht="16.5" thickBot="1">
      <c r="A30" s="188">
        <v>30</v>
      </c>
      <c r="B30" s="7">
        <v>28</v>
      </c>
      <c r="C30" s="17">
        <v>30</v>
      </c>
      <c r="D30" s="23" t="s">
        <v>281</v>
      </c>
      <c r="E30" s="23" t="s">
        <v>55</v>
      </c>
      <c r="F30" s="28"/>
      <c r="G30" s="28"/>
      <c r="H30" s="27" t="s">
        <v>39</v>
      </c>
      <c r="I30" s="27" t="s">
        <v>16</v>
      </c>
      <c r="J30" s="8"/>
      <c r="K30" s="15">
        <v>1148641</v>
      </c>
      <c r="L30" s="15" t="s">
        <v>126</v>
      </c>
      <c r="M30" s="15">
        <v>205402</v>
      </c>
      <c r="N30" s="15" t="s">
        <v>335</v>
      </c>
      <c r="O30" s="26">
        <v>6.7923958333333326E-2</v>
      </c>
      <c r="P30" s="26">
        <v>7.4099884259259272E-2</v>
      </c>
      <c r="Q30" s="26">
        <v>8.0125347222222212E-2</v>
      </c>
      <c r="R30" s="5">
        <v>6.1759259259259458E-3</v>
      </c>
      <c r="S30" s="6">
        <v>30</v>
      </c>
      <c r="T30" s="5">
        <v>6.0254629629629408E-3</v>
      </c>
      <c r="U30" s="6">
        <v>28</v>
      </c>
      <c r="V30" s="5">
        <v>1.2201388888888887E-2</v>
      </c>
      <c r="W30" s="6">
        <v>28</v>
      </c>
      <c r="X30" s="149">
        <v>16</v>
      </c>
    </row>
    <row r="31" spans="1:24" ht="16.5" thickBot="1">
      <c r="A31" s="188">
        <v>26</v>
      </c>
      <c r="B31" s="7">
        <v>29</v>
      </c>
      <c r="C31" s="17">
        <v>26</v>
      </c>
      <c r="D31" s="23" t="s">
        <v>282</v>
      </c>
      <c r="E31" s="23" t="s">
        <v>53</v>
      </c>
      <c r="F31" s="27" t="s">
        <v>16</v>
      </c>
      <c r="G31" s="27" t="s">
        <v>38</v>
      </c>
      <c r="H31" s="27" t="s">
        <v>39</v>
      </c>
      <c r="I31" s="27" t="s">
        <v>16</v>
      </c>
      <c r="J31" s="8"/>
      <c r="K31" s="15">
        <v>1150617</v>
      </c>
      <c r="L31" s="15" t="s">
        <v>127</v>
      </c>
      <c r="M31" s="15">
        <v>205403</v>
      </c>
      <c r="N31" s="15" t="s">
        <v>336</v>
      </c>
      <c r="O31" s="26">
        <v>6.6375347222222228E-2</v>
      </c>
      <c r="P31" s="26">
        <v>7.2560069444444444E-2</v>
      </c>
      <c r="Q31" s="26">
        <v>7.8621527777777769E-2</v>
      </c>
      <c r="R31" s="5">
        <v>6.1847222222222165E-3</v>
      </c>
      <c r="S31" s="6">
        <v>31</v>
      </c>
      <c r="T31" s="5">
        <v>6.061458333333325E-3</v>
      </c>
      <c r="U31" s="6">
        <v>30</v>
      </c>
      <c r="V31" s="5">
        <v>1.2246180555555541E-2</v>
      </c>
      <c r="W31" s="6">
        <v>29</v>
      </c>
      <c r="X31" s="149">
        <v>17</v>
      </c>
    </row>
    <row r="32" spans="1:24" ht="16.5" thickBot="1">
      <c r="A32" s="189">
        <v>25</v>
      </c>
      <c r="B32" s="31">
        <v>30</v>
      </c>
      <c r="C32" s="32">
        <v>25</v>
      </c>
      <c r="D32" s="33" t="s">
        <v>337</v>
      </c>
      <c r="E32" s="33" t="s">
        <v>51</v>
      </c>
      <c r="F32" s="34" t="s">
        <v>38</v>
      </c>
      <c r="G32" s="35"/>
      <c r="H32" s="35" t="s">
        <v>308</v>
      </c>
      <c r="I32" s="34" t="s">
        <v>16</v>
      </c>
      <c r="J32" s="36"/>
      <c r="K32" s="37">
        <v>1150373</v>
      </c>
      <c r="L32" s="37" t="s">
        <v>126</v>
      </c>
      <c r="M32" s="37">
        <v>205402</v>
      </c>
      <c r="N32" s="37" t="s">
        <v>338</v>
      </c>
      <c r="O32" s="38">
        <v>6.5968518518518524E-2</v>
      </c>
      <c r="P32" s="38">
        <v>7.2120833333333342E-2</v>
      </c>
      <c r="Q32" s="38">
        <v>7.8217245370370378E-2</v>
      </c>
      <c r="R32" s="39">
        <v>6.1523148148148188E-3</v>
      </c>
      <c r="S32" s="40">
        <v>28</v>
      </c>
      <c r="T32" s="39">
        <v>6.0964120370370356E-3</v>
      </c>
      <c r="U32" s="40">
        <v>31</v>
      </c>
      <c r="V32" s="39">
        <v>1.2248726851851854E-2</v>
      </c>
      <c r="W32" s="40">
        <v>30</v>
      </c>
      <c r="X32" s="173">
        <v>18</v>
      </c>
    </row>
    <row r="33" spans="1:24" ht="16.5" thickBot="1">
      <c r="A33" s="189">
        <v>31</v>
      </c>
      <c r="B33" s="31">
        <v>31</v>
      </c>
      <c r="C33" s="32">
        <v>31</v>
      </c>
      <c r="D33" s="33" t="s">
        <v>339</v>
      </c>
      <c r="E33" s="33" t="s">
        <v>15</v>
      </c>
      <c r="F33" s="34" t="s">
        <v>23</v>
      </c>
      <c r="G33" s="35"/>
      <c r="H33" s="35" t="s">
        <v>308</v>
      </c>
      <c r="I33" s="34" t="s">
        <v>16</v>
      </c>
      <c r="J33" s="36"/>
      <c r="K33" s="37">
        <v>1150231</v>
      </c>
      <c r="L33" s="37" t="s">
        <v>126</v>
      </c>
      <c r="M33" s="37">
        <v>205402</v>
      </c>
      <c r="N33" s="37" t="s">
        <v>340</v>
      </c>
      <c r="O33" s="38">
        <v>6.8432060185185176E-2</v>
      </c>
      <c r="P33" s="38">
        <v>7.458032407407407E-2</v>
      </c>
      <c r="Q33" s="38">
        <v>8.0698263888888885E-2</v>
      </c>
      <c r="R33" s="39">
        <v>6.1482638888888941E-3</v>
      </c>
      <c r="S33" s="40">
        <v>27</v>
      </c>
      <c r="T33" s="39">
        <v>6.1179398148148156E-3</v>
      </c>
      <c r="U33" s="40">
        <v>32</v>
      </c>
      <c r="V33" s="39">
        <v>1.226620370370371E-2</v>
      </c>
      <c r="W33" s="40">
        <v>31</v>
      </c>
      <c r="X33" s="173">
        <v>19</v>
      </c>
    </row>
    <row r="34" spans="1:24" ht="16.5" thickBot="1">
      <c r="A34" s="188">
        <v>22</v>
      </c>
      <c r="B34" s="7">
        <v>32</v>
      </c>
      <c r="C34" s="17">
        <v>22</v>
      </c>
      <c r="D34" s="23" t="s">
        <v>283</v>
      </c>
      <c r="E34" s="23" t="s">
        <v>80</v>
      </c>
      <c r="F34" s="27" t="s">
        <v>16</v>
      </c>
      <c r="G34" s="27" t="s">
        <v>16</v>
      </c>
      <c r="H34" s="27" t="s">
        <v>16</v>
      </c>
      <c r="I34" s="27" t="s">
        <v>16</v>
      </c>
      <c r="J34" s="8"/>
      <c r="K34" s="15">
        <v>1150695</v>
      </c>
      <c r="L34" s="15" t="s">
        <v>127</v>
      </c>
      <c r="M34" s="15">
        <v>205403</v>
      </c>
      <c r="N34" s="15" t="s">
        <v>341</v>
      </c>
      <c r="O34" s="26">
        <v>6.4976504629629631E-2</v>
      </c>
      <c r="P34" s="26">
        <v>7.1221875000000004E-2</v>
      </c>
      <c r="Q34" s="26">
        <v>7.7245023148148143E-2</v>
      </c>
      <c r="R34" s="5">
        <v>6.2453703703703733E-3</v>
      </c>
      <c r="S34" s="6">
        <v>36</v>
      </c>
      <c r="T34" s="5">
        <v>6.0231481481481386E-3</v>
      </c>
      <c r="U34" s="6">
        <v>27</v>
      </c>
      <c r="V34" s="5">
        <v>1.2268518518518512E-2</v>
      </c>
      <c r="W34" s="6">
        <v>32</v>
      </c>
      <c r="X34" s="149">
        <v>20</v>
      </c>
    </row>
    <row r="35" spans="1:24" ht="16.5" thickBot="1">
      <c r="A35" s="188">
        <v>28</v>
      </c>
      <c r="B35" s="7">
        <v>33</v>
      </c>
      <c r="C35" s="17">
        <v>28</v>
      </c>
      <c r="D35" s="23" t="s">
        <v>284</v>
      </c>
      <c r="E35" s="23" t="s">
        <v>145</v>
      </c>
      <c r="F35" s="28"/>
      <c r="G35" s="28"/>
      <c r="H35" s="27" t="s">
        <v>39</v>
      </c>
      <c r="I35" s="27" t="s">
        <v>16</v>
      </c>
      <c r="J35" s="8"/>
      <c r="K35" s="15">
        <v>1147202</v>
      </c>
      <c r="L35" s="15" t="s">
        <v>126</v>
      </c>
      <c r="M35" s="15">
        <v>205402</v>
      </c>
      <c r="N35" s="15" t="s">
        <v>342</v>
      </c>
      <c r="O35" s="26">
        <v>6.7201157407407411E-2</v>
      </c>
      <c r="P35" s="26">
        <v>7.3373263888888887E-2</v>
      </c>
      <c r="Q35" s="26">
        <v>7.9513888888888884E-2</v>
      </c>
      <c r="R35" s="5">
        <v>6.1721064814814763E-3</v>
      </c>
      <c r="S35" s="6">
        <v>29</v>
      </c>
      <c r="T35" s="5">
        <v>6.1406249999999968E-3</v>
      </c>
      <c r="U35" s="6">
        <v>33</v>
      </c>
      <c r="V35" s="5">
        <v>1.2312731481481473E-2</v>
      </c>
      <c r="W35" s="6">
        <v>33</v>
      </c>
      <c r="X35" s="149"/>
    </row>
    <row r="36" spans="1:24" ht="16.5" thickBot="1">
      <c r="A36" s="189">
        <v>40</v>
      </c>
      <c r="B36" s="31">
        <v>34</v>
      </c>
      <c r="C36" s="32">
        <v>40</v>
      </c>
      <c r="D36" s="33" t="s">
        <v>343</v>
      </c>
      <c r="E36" s="33" t="s">
        <v>80</v>
      </c>
      <c r="F36" s="35"/>
      <c r="G36" s="35"/>
      <c r="H36" s="35" t="s">
        <v>308</v>
      </c>
      <c r="I36" s="35"/>
      <c r="J36" s="36"/>
      <c r="K36" s="36"/>
      <c r="L36" s="36"/>
      <c r="M36" s="36"/>
      <c r="N36" s="36"/>
      <c r="O36" s="38">
        <v>7.1603472222222228E-2</v>
      </c>
      <c r="P36" s="38">
        <v>7.7811111111111109E-2</v>
      </c>
      <c r="Q36" s="38">
        <v>8.3983912037037034E-2</v>
      </c>
      <c r="R36" s="39">
        <v>6.2076388888888806E-3</v>
      </c>
      <c r="S36" s="40">
        <v>33</v>
      </c>
      <c r="T36" s="39">
        <v>6.1728009259259253E-3</v>
      </c>
      <c r="U36" s="40">
        <v>34</v>
      </c>
      <c r="V36" s="39">
        <v>1.2380439814814806E-2</v>
      </c>
      <c r="W36" s="40">
        <v>34</v>
      </c>
      <c r="X36" s="173">
        <v>21</v>
      </c>
    </row>
    <row r="37" spans="1:24" ht="16.5" thickBot="1">
      <c r="A37" s="188">
        <v>20</v>
      </c>
      <c r="B37" s="7">
        <v>35</v>
      </c>
      <c r="C37" s="17">
        <v>20</v>
      </c>
      <c r="D37" s="18" t="s">
        <v>285</v>
      </c>
      <c r="E37" s="22" t="s">
        <v>15</v>
      </c>
      <c r="F37" s="27" t="s">
        <v>16</v>
      </c>
      <c r="G37" s="27"/>
      <c r="H37" s="27" t="s">
        <v>16</v>
      </c>
      <c r="I37" s="27" t="s">
        <v>16</v>
      </c>
      <c r="J37" s="20"/>
      <c r="K37" s="15">
        <v>1150224</v>
      </c>
      <c r="L37" s="15" t="s">
        <v>127</v>
      </c>
      <c r="M37" s="15">
        <v>205403</v>
      </c>
      <c r="N37" s="15" t="s">
        <v>344</v>
      </c>
      <c r="O37" s="26">
        <v>6.4293171296296289E-2</v>
      </c>
      <c r="P37" s="26">
        <v>7.0529629629629623E-2</v>
      </c>
      <c r="Q37" s="26">
        <v>7.6705555555555568E-2</v>
      </c>
      <c r="R37" s="5">
        <v>6.2364583333333334E-3</v>
      </c>
      <c r="S37" s="6">
        <v>35</v>
      </c>
      <c r="T37" s="5">
        <v>6.1759259259259458E-3</v>
      </c>
      <c r="U37" s="6">
        <v>35</v>
      </c>
      <c r="V37" s="5">
        <v>1.2412384259259279E-2</v>
      </c>
      <c r="W37" s="6">
        <v>35</v>
      </c>
      <c r="X37" s="149">
        <v>22</v>
      </c>
    </row>
    <row r="38" spans="1:24" ht="16.5" thickBot="1">
      <c r="A38" s="189">
        <v>37</v>
      </c>
      <c r="B38" s="31">
        <v>36</v>
      </c>
      <c r="C38" s="32">
        <v>37</v>
      </c>
      <c r="D38" s="33" t="s">
        <v>345</v>
      </c>
      <c r="E38" s="33" t="s">
        <v>53</v>
      </c>
      <c r="F38" s="34" t="s">
        <v>16</v>
      </c>
      <c r="G38" s="35"/>
      <c r="H38" s="35" t="s">
        <v>308</v>
      </c>
      <c r="I38" s="35"/>
      <c r="J38" s="36"/>
      <c r="K38" s="37">
        <v>1150650</v>
      </c>
      <c r="L38" s="37" t="s">
        <v>127</v>
      </c>
      <c r="M38" s="37">
        <v>205403</v>
      </c>
      <c r="N38" s="37" t="s">
        <v>346</v>
      </c>
      <c r="O38" s="38">
        <v>7.0524537037037038E-2</v>
      </c>
      <c r="P38" s="38">
        <v>7.6753240740740747E-2</v>
      </c>
      <c r="Q38" s="38">
        <v>8.2982175925925925E-2</v>
      </c>
      <c r="R38" s="39">
        <v>6.2287037037037085E-3</v>
      </c>
      <c r="S38" s="40">
        <v>34</v>
      </c>
      <c r="T38" s="39">
        <v>6.2289351851851776E-3</v>
      </c>
      <c r="U38" s="40">
        <v>36</v>
      </c>
      <c r="V38" s="39">
        <v>1.2457638888888886E-2</v>
      </c>
      <c r="W38" s="40">
        <v>36</v>
      </c>
      <c r="X38" s="173">
        <v>23</v>
      </c>
    </row>
    <row r="39" spans="1:24" ht="16.5" thickBot="1">
      <c r="A39" s="189">
        <v>33</v>
      </c>
      <c r="B39" s="31">
        <v>37</v>
      </c>
      <c r="C39" s="32">
        <v>33</v>
      </c>
      <c r="D39" s="33" t="s">
        <v>347</v>
      </c>
      <c r="E39" s="33" t="s">
        <v>69</v>
      </c>
      <c r="F39" s="34" t="s">
        <v>16</v>
      </c>
      <c r="G39" s="34" t="s">
        <v>16</v>
      </c>
      <c r="H39" s="35" t="s">
        <v>308</v>
      </c>
      <c r="I39" s="34" t="s">
        <v>38</v>
      </c>
      <c r="J39" s="36"/>
      <c r="K39" s="37">
        <v>1151028</v>
      </c>
      <c r="L39" s="37" t="s">
        <v>127</v>
      </c>
      <c r="M39" s="37">
        <v>205403</v>
      </c>
      <c r="N39" s="37" t="s">
        <v>348</v>
      </c>
      <c r="O39" s="38">
        <v>6.9096875000000002E-2</v>
      </c>
      <c r="P39" s="38">
        <v>7.540381944444445E-2</v>
      </c>
      <c r="Q39" s="38">
        <v>8.1724768518518523E-2</v>
      </c>
      <c r="R39" s="39">
        <v>6.3069444444444483E-3</v>
      </c>
      <c r="S39" s="40">
        <v>37</v>
      </c>
      <c r="T39" s="39">
        <v>6.3209490740740726E-3</v>
      </c>
      <c r="U39" s="40">
        <v>38</v>
      </c>
      <c r="V39" s="39">
        <v>1.2627893518518521E-2</v>
      </c>
      <c r="W39" s="40">
        <v>37</v>
      </c>
      <c r="X39" s="173">
        <v>24</v>
      </c>
    </row>
    <row r="40" spans="1:24" ht="16.5" thickBot="1">
      <c r="A40" s="189">
        <v>34</v>
      </c>
      <c r="B40" s="31">
        <v>38</v>
      </c>
      <c r="C40" s="32">
        <v>34</v>
      </c>
      <c r="D40" s="33" t="s">
        <v>349</v>
      </c>
      <c r="E40" s="33" t="s">
        <v>80</v>
      </c>
      <c r="F40" s="34" t="s">
        <v>16</v>
      </c>
      <c r="G40" s="35"/>
      <c r="H40" s="35" t="s">
        <v>308</v>
      </c>
      <c r="I40" s="34" t="s">
        <v>16</v>
      </c>
      <c r="J40" s="36"/>
      <c r="K40" s="37">
        <v>1151130</v>
      </c>
      <c r="L40" s="37" t="s">
        <v>127</v>
      </c>
      <c r="M40" s="37">
        <v>205403</v>
      </c>
      <c r="N40" s="37" t="s">
        <v>350</v>
      </c>
      <c r="O40" s="38">
        <v>6.9480324074074076E-2</v>
      </c>
      <c r="P40" s="38">
        <v>7.5902083333333328E-2</v>
      </c>
      <c r="Q40" s="38">
        <v>8.2200925925925927E-2</v>
      </c>
      <c r="R40" s="39">
        <v>6.4217592592592521E-3</v>
      </c>
      <c r="S40" s="40">
        <v>39</v>
      </c>
      <c r="T40" s="39">
        <v>6.2988425925925989E-3</v>
      </c>
      <c r="U40" s="40">
        <v>37</v>
      </c>
      <c r="V40" s="39">
        <v>1.2720601851851851E-2</v>
      </c>
      <c r="W40" s="40">
        <v>38</v>
      </c>
      <c r="X40" s="173">
        <v>25</v>
      </c>
    </row>
    <row r="41" spans="1:24" ht="16.5" thickBot="1">
      <c r="A41" s="188">
        <v>21</v>
      </c>
      <c r="B41" s="7">
        <v>39</v>
      </c>
      <c r="C41" s="17">
        <v>21</v>
      </c>
      <c r="D41" s="18" t="s">
        <v>286</v>
      </c>
      <c r="E41" s="22" t="s">
        <v>51</v>
      </c>
      <c r="F41" s="27" t="s">
        <v>16</v>
      </c>
      <c r="G41" s="27" t="s">
        <v>23</v>
      </c>
      <c r="H41" s="27" t="s">
        <v>16</v>
      </c>
      <c r="I41" s="27" t="s">
        <v>16</v>
      </c>
      <c r="J41" s="21"/>
      <c r="K41" s="15">
        <v>1150372</v>
      </c>
      <c r="L41" s="15" t="s">
        <v>127</v>
      </c>
      <c r="M41" s="15">
        <v>205403</v>
      </c>
      <c r="N41" s="15" t="s">
        <v>351</v>
      </c>
      <c r="O41" s="26">
        <v>6.4617013888888894E-2</v>
      </c>
      <c r="P41" s="26">
        <v>7.1013425925925924E-2</v>
      </c>
      <c r="Q41" s="26">
        <v>7.736875E-2</v>
      </c>
      <c r="R41" s="5">
        <v>6.3964120370370303E-3</v>
      </c>
      <c r="S41" s="6">
        <v>38</v>
      </c>
      <c r="T41" s="5">
        <v>6.3553240740740757E-3</v>
      </c>
      <c r="U41" s="6">
        <v>39</v>
      </c>
      <c r="V41" s="5">
        <v>1.2751736111111106E-2</v>
      </c>
      <c r="W41" s="6">
        <v>39</v>
      </c>
      <c r="X41" s="149">
        <v>26</v>
      </c>
    </row>
    <row r="42" spans="1:24" ht="16.5" thickBot="1">
      <c r="A42" s="188">
        <v>19</v>
      </c>
      <c r="B42" s="7">
        <v>40</v>
      </c>
      <c r="C42" s="17">
        <v>19</v>
      </c>
      <c r="D42" s="18" t="s">
        <v>287</v>
      </c>
      <c r="E42" s="22" t="s">
        <v>288</v>
      </c>
      <c r="F42" s="27" t="s">
        <v>16</v>
      </c>
      <c r="G42" s="27" t="s">
        <v>23</v>
      </c>
      <c r="H42" s="27"/>
      <c r="I42" s="27" t="s">
        <v>16</v>
      </c>
      <c r="J42" s="20"/>
      <c r="K42" s="15">
        <v>1150627</v>
      </c>
      <c r="L42" s="15" t="s">
        <v>127</v>
      </c>
      <c r="M42" s="15">
        <v>205403</v>
      </c>
      <c r="N42" s="15" t="s">
        <v>352</v>
      </c>
      <c r="O42" s="26">
        <v>6.3958449074074067E-2</v>
      </c>
      <c r="P42" s="26">
        <v>7.0451851851851849E-2</v>
      </c>
      <c r="Q42" s="26">
        <v>7.6851504629629627E-2</v>
      </c>
      <c r="R42" s="5">
        <v>6.493402777777782E-3</v>
      </c>
      <c r="S42" s="6">
        <v>40</v>
      </c>
      <c r="T42" s="5">
        <v>6.3996527777777784E-3</v>
      </c>
      <c r="U42" s="6">
        <v>40</v>
      </c>
      <c r="V42" s="5">
        <v>1.289305555555556E-2</v>
      </c>
      <c r="W42" s="6">
        <v>40</v>
      </c>
      <c r="X42" s="14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78E41-BCC3-4063-B314-2EC53BF1F47F}">
  <dimension ref="A1:V53"/>
  <sheetViews>
    <sheetView workbookViewId="0">
      <selection sqref="A1:U62"/>
    </sheetView>
  </sheetViews>
  <sheetFormatPr defaultColWidth="8.81640625" defaultRowHeight="14.5"/>
  <cols>
    <col min="3" max="3" width="25.453125" customWidth="1"/>
    <col min="4" max="4" width="32" bestFit="1" customWidth="1"/>
    <col min="5" max="12" width="8.6328125" hidden="1" customWidth="1"/>
    <col min="13" max="19" width="0" hidden="1" customWidth="1"/>
    <col min="21" max="21" width="8.6328125" style="44"/>
    <col min="22" max="22" width="8.6328125" style="51"/>
  </cols>
  <sheetData>
    <row r="1" spans="1:22" ht="16">
      <c r="A1" s="59">
        <v>2</v>
      </c>
      <c r="B1" s="59">
        <v>3</v>
      </c>
      <c r="C1" s="59">
        <v>4</v>
      </c>
      <c r="D1" s="59">
        <v>5</v>
      </c>
      <c r="E1" s="59">
        <v>6</v>
      </c>
      <c r="F1" s="59">
        <v>7</v>
      </c>
      <c r="G1" s="59">
        <v>8</v>
      </c>
      <c r="H1" s="59">
        <v>9</v>
      </c>
      <c r="I1" s="59">
        <v>10</v>
      </c>
      <c r="J1" s="59">
        <v>11</v>
      </c>
      <c r="K1" s="59">
        <v>12</v>
      </c>
      <c r="L1" s="59">
        <v>13</v>
      </c>
      <c r="M1" s="59">
        <v>14</v>
      </c>
      <c r="N1" s="59">
        <v>15</v>
      </c>
      <c r="O1" s="59">
        <v>16</v>
      </c>
      <c r="P1" s="59">
        <v>17</v>
      </c>
      <c r="Q1" s="59">
        <v>18</v>
      </c>
      <c r="R1" s="59">
        <v>19</v>
      </c>
      <c r="S1" s="59">
        <v>20</v>
      </c>
      <c r="T1" s="59">
        <v>21</v>
      </c>
      <c r="U1" s="59">
        <v>22</v>
      </c>
    </row>
    <row r="2" spans="1:22" ht="80">
      <c r="A2" s="56" t="s">
        <v>290</v>
      </c>
      <c r="B2" s="56" t="s">
        <v>87</v>
      </c>
      <c r="C2" s="57" t="s">
        <v>88</v>
      </c>
      <c r="D2" s="57" t="s">
        <v>89</v>
      </c>
      <c r="E2" s="58" t="s">
        <v>90</v>
      </c>
      <c r="F2" s="58" t="s">
        <v>91</v>
      </c>
      <c r="G2" s="60" t="s">
        <v>92</v>
      </c>
      <c r="H2" s="60" t="s">
        <v>93</v>
      </c>
      <c r="I2" s="112" t="s">
        <v>292</v>
      </c>
      <c r="J2" s="112" t="s">
        <v>293</v>
      </c>
      <c r="K2" s="112" t="s">
        <v>294</v>
      </c>
      <c r="L2" s="112" t="s">
        <v>295</v>
      </c>
      <c r="M2" s="113" t="s">
        <v>296</v>
      </c>
      <c r="N2" s="113" t="s">
        <v>297</v>
      </c>
      <c r="O2" s="113" t="s">
        <v>298</v>
      </c>
      <c r="P2" s="96" t="s">
        <v>94</v>
      </c>
      <c r="Q2" s="56" t="s">
        <v>86</v>
      </c>
      <c r="R2" s="56" t="s">
        <v>95</v>
      </c>
      <c r="S2" s="56" t="s">
        <v>86</v>
      </c>
      <c r="T2" s="56" t="s">
        <v>96</v>
      </c>
      <c r="U2" s="95" t="s">
        <v>299</v>
      </c>
      <c r="V2" s="175" t="s">
        <v>92</v>
      </c>
    </row>
    <row r="3" spans="1:22" ht="15" customHeight="1">
      <c r="A3" s="55">
        <v>1</v>
      </c>
      <c r="B3" s="63">
        <v>72</v>
      </c>
      <c r="C3" s="61" t="s">
        <v>212</v>
      </c>
      <c r="D3" s="64" t="s">
        <v>4</v>
      </c>
      <c r="E3" s="65" t="s">
        <v>7</v>
      </c>
      <c r="F3" s="65" t="s">
        <v>7</v>
      </c>
      <c r="G3" s="66" t="s">
        <v>7</v>
      </c>
      <c r="H3" s="66" t="s">
        <v>7</v>
      </c>
      <c r="I3" s="111">
        <v>1149510</v>
      </c>
      <c r="J3" s="111" t="s">
        <v>131</v>
      </c>
      <c r="K3" s="111">
        <v>205398</v>
      </c>
      <c r="L3" s="111" t="s">
        <v>421</v>
      </c>
      <c r="M3" s="103">
        <v>6.7414120370370367E-2</v>
      </c>
      <c r="N3" s="103">
        <v>7.3689699074074078E-2</v>
      </c>
      <c r="O3" s="103">
        <v>8.0058680555555553E-2</v>
      </c>
      <c r="P3" s="97">
        <v>6.2755787037037103E-3</v>
      </c>
      <c r="Q3" s="54">
        <v>1</v>
      </c>
      <c r="R3" s="53">
        <v>6.3689814814814755E-3</v>
      </c>
      <c r="S3" s="54">
        <v>1</v>
      </c>
      <c r="T3" s="53">
        <v>1.2644560185185186E-2</v>
      </c>
      <c r="U3" s="54">
        <v>1</v>
      </c>
      <c r="V3" s="177"/>
    </row>
    <row r="4" spans="1:22" ht="15" customHeight="1">
      <c r="A4" s="74">
        <v>2</v>
      </c>
      <c r="B4" s="83">
        <v>85</v>
      </c>
      <c r="C4" s="75" t="s">
        <v>97</v>
      </c>
      <c r="D4" s="76" t="s">
        <v>4</v>
      </c>
      <c r="E4" s="77" t="s">
        <v>7</v>
      </c>
      <c r="F4" s="77" t="s">
        <v>7</v>
      </c>
      <c r="G4" s="78" t="s">
        <v>7</v>
      </c>
      <c r="H4" s="78" t="s">
        <v>7</v>
      </c>
      <c r="I4" s="79"/>
      <c r="J4" s="79"/>
      <c r="K4" s="79"/>
      <c r="L4" s="80"/>
      <c r="M4" s="104">
        <v>7.1595370370370379E-2</v>
      </c>
      <c r="N4" s="104">
        <v>7.7976157407407404E-2</v>
      </c>
      <c r="O4" s="104">
        <v>8.4423263888888891E-2</v>
      </c>
      <c r="P4" s="98">
        <v>6.3807870370370251E-3</v>
      </c>
      <c r="Q4" s="82">
        <v>4</v>
      </c>
      <c r="R4" s="81">
        <v>6.4471064814814877E-3</v>
      </c>
      <c r="S4" s="82">
        <v>7</v>
      </c>
      <c r="T4" s="81">
        <v>1.2827893518518513E-2</v>
      </c>
      <c r="U4" s="82">
        <v>2</v>
      </c>
      <c r="V4" s="159"/>
    </row>
    <row r="5" spans="1:22" ht="15" customHeight="1">
      <c r="A5" s="55">
        <v>3</v>
      </c>
      <c r="B5" s="63">
        <v>75</v>
      </c>
      <c r="C5" s="61" t="s">
        <v>213</v>
      </c>
      <c r="D5" s="64" t="s">
        <v>4</v>
      </c>
      <c r="E5" s="65" t="s">
        <v>7</v>
      </c>
      <c r="F5" s="65" t="s">
        <v>7</v>
      </c>
      <c r="G5" s="66" t="s">
        <v>7</v>
      </c>
      <c r="H5" s="66" t="s">
        <v>7</v>
      </c>
      <c r="I5" s="111">
        <v>1149514</v>
      </c>
      <c r="J5" s="111" t="s">
        <v>131</v>
      </c>
      <c r="K5" s="111">
        <v>205398</v>
      </c>
      <c r="L5" s="111" t="s">
        <v>422</v>
      </c>
      <c r="M5" s="103">
        <v>6.832337962962963E-2</v>
      </c>
      <c r="N5" s="103">
        <v>7.4747569444444439E-2</v>
      </c>
      <c r="O5" s="103">
        <v>8.1159953703703699E-2</v>
      </c>
      <c r="P5" s="97">
        <v>6.4241898148148097E-3</v>
      </c>
      <c r="Q5" s="54">
        <v>9</v>
      </c>
      <c r="R5" s="53">
        <v>6.41238425925926E-3</v>
      </c>
      <c r="S5" s="54">
        <v>3</v>
      </c>
      <c r="T5" s="53">
        <v>1.283657407407407E-2</v>
      </c>
      <c r="U5" s="54">
        <v>3</v>
      </c>
      <c r="V5" s="177"/>
    </row>
    <row r="6" spans="1:22" ht="15" customHeight="1">
      <c r="A6" s="55">
        <v>4</v>
      </c>
      <c r="B6" s="63">
        <v>77</v>
      </c>
      <c r="C6" s="61" t="s">
        <v>214</v>
      </c>
      <c r="D6" s="64" t="s">
        <v>4</v>
      </c>
      <c r="E6" s="65" t="s">
        <v>7</v>
      </c>
      <c r="F6" s="65" t="s">
        <v>7</v>
      </c>
      <c r="G6" s="66" t="s">
        <v>7</v>
      </c>
      <c r="H6" s="66" t="s">
        <v>7</v>
      </c>
      <c r="I6" s="111">
        <v>1149516</v>
      </c>
      <c r="J6" s="111" t="s">
        <v>131</v>
      </c>
      <c r="K6" s="111">
        <v>205398</v>
      </c>
      <c r="L6" s="111" t="s">
        <v>423</v>
      </c>
      <c r="M6" s="103">
        <v>6.8889351851851854E-2</v>
      </c>
      <c r="N6" s="103">
        <v>7.5306250000000005E-2</v>
      </c>
      <c r="O6" s="103">
        <v>8.1732523148148148E-2</v>
      </c>
      <c r="P6" s="97">
        <v>6.4168981481481507E-3</v>
      </c>
      <c r="Q6" s="54">
        <v>8</v>
      </c>
      <c r="R6" s="53">
        <v>6.4262731481481428E-3</v>
      </c>
      <c r="S6" s="54">
        <v>4</v>
      </c>
      <c r="T6" s="53">
        <v>1.2843171296296294E-2</v>
      </c>
      <c r="U6" s="54">
        <v>4</v>
      </c>
      <c r="V6" s="177"/>
    </row>
    <row r="7" spans="1:22" ht="15" customHeight="1">
      <c r="A7" s="55">
        <v>5</v>
      </c>
      <c r="B7" s="63">
        <v>74</v>
      </c>
      <c r="C7" s="61" t="s">
        <v>215</v>
      </c>
      <c r="D7" s="64" t="s">
        <v>4</v>
      </c>
      <c r="E7" s="65" t="s">
        <v>7</v>
      </c>
      <c r="F7" s="65" t="s">
        <v>7</v>
      </c>
      <c r="G7" s="66" t="s">
        <v>7</v>
      </c>
      <c r="H7" s="66" t="s">
        <v>7</v>
      </c>
      <c r="I7" s="111">
        <v>1149512</v>
      </c>
      <c r="J7" s="111" t="s">
        <v>131</v>
      </c>
      <c r="K7" s="111">
        <v>205398</v>
      </c>
      <c r="L7" s="111" t="s">
        <v>424</v>
      </c>
      <c r="M7" s="103">
        <v>6.7950347222222221E-2</v>
      </c>
      <c r="N7" s="103">
        <v>7.4355208333333325E-2</v>
      </c>
      <c r="O7" s="103">
        <v>8.0794097222222222E-2</v>
      </c>
      <c r="P7" s="97">
        <v>6.4048611111111042E-3</v>
      </c>
      <c r="Q7" s="54">
        <v>6</v>
      </c>
      <c r="R7" s="53">
        <v>6.4388888888888968E-3</v>
      </c>
      <c r="S7" s="54">
        <v>5</v>
      </c>
      <c r="T7" s="53">
        <v>1.2843750000000001E-2</v>
      </c>
      <c r="U7" s="54">
        <v>5</v>
      </c>
      <c r="V7" s="177"/>
    </row>
    <row r="8" spans="1:22" ht="15" customHeight="1">
      <c r="A8" s="55">
        <v>6</v>
      </c>
      <c r="B8" s="63">
        <v>71</v>
      </c>
      <c r="C8" s="61" t="s">
        <v>216</v>
      </c>
      <c r="D8" s="64" t="s">
        <v>100</v>
      </c>
      <c r="E8" s="65" t="s">
        <v>7</v>
      </c>
      <c r="F8" s="65" t="s">
        <v>7</v>
      </c>
      <c r="G8" s="66" t="s">
        <v>7</v>
      </c>
      <c r="H8" s="66" t="s">
        <v>7</v>
      </c>
      <c r="I8" s="111">
        <v>1149520</v>
      </c>
      <c r="J8" s="111" t="s">
        <v>131</v>
      </c>
      <c r="K8" s="111">
        <v>205398</v>
      </c>
      <c r="L8" s="111" t="s">
        <v>425</v>
      </c>
      <c r="M8" s="103">
        <v>6.7167824074074067E-2</v>
      </c>
      <c r="N8" s="103">
        <v>7.3498032407407418E-2</v>
      </c>
      <c r="O8" s="103">
        <v>8.0012384259259259E-2</v>
      </c>
      <c r="P8" s="97">
        <v>6.3302083333333509E-3</v>
      </c>
      <c r="Q8" s="54">
        <v>2</v>
      </c>
      <c r="R8" s="53">
        <v>6.5143518518518406E-3</v>
      </c>
      <c r="S8" s="54">
        <v>11</v>
      </c>
      <c r="T8" s="53">
        <v>1.2844560185185191E-2</v>
      </c>
      <c r="U8" s="54">
        <v>6</v>
      </c>
      <c r="V8" s="177"/>
    </row>
    <row r="9" spans="1:22" ht="15" customHeight="1">
      <c r="A9" s="55">
        <v>7</v>
      </c>
      <c r="B9" s="63">
        <v>76</v>
      </c>
      <c r="C9" s="61" t="s">
        <v>217</v>
      </c>
      <c r="D9" s="64" t="s">
        <v>4</v>
      </c>
      <c r="E9" s="65" t="s">
        <v>7</v>
      </c>
      <c r="F9" s="65" t="s">
        <v>7</v>
      </c>
      <c r="G9" s="66" t="s">
        <v>7</v>
      </c>
      <c r="H9" s="66" t="s">
        <v>7</v>
      </c>
      <c r="I9" s="111">
        <v>1149513</v>
      </c>
      <c r="J9" s="111" t="s">
        <v>131</v>
      </c>
      <c r="K9" s="111">
        <v>205398</v>
      </c>
      <c r="L9" s="111" t="s">
        <v>426</v>
      </c>
      <c r="M9" s="103">
        <v>6.8597916666666661E-2</v>
      </c>
      <c r="N9" s="103">
        <v>7.4980324074074067E-2</v>
      </c>
      <c r="O9" s="103">
        <v>8.1477893518518515E-2</v>
      </c>
      <c r="P9" s="97">
        <v>6.3824074074074061E-3</v>
      </c>
      <c r="Q9" s="54">
        <v>5</v>
      </c>
      <c r="R9" s="53">
        <v>6.4975694444444482E-3</v>
      </c>
      <c r="S9" s="54">
        <v>10</v>
      </c>
      <c r="T9" s="53">
        <v>1.2879976851851854E-2</v>
      </c>
      <c r="U9" s="54">
        <v>7</v>
      </c>
      <c r="V9" s="177"/>
    </row>
    <row r="10" spans="1:22" ht="15" customHeight="1">
      <c r="A10" s="74">
        <v>8</v>
      </c>
      <c r="B10" s="83">
        <v>84</v>
      </c>
      <c r="C10" s="75" t="s">
        <v>98</v>
      </c>
      <c r="D10" s="76" t="s">
        <v>15</v>
      </c>
      <c r="E10" s="77" t="s">
        <v>7</v>
      </c>
      <c r="F10" s="77" t="s">
        <v>7</v>
      </c>
      <c r="G10" s="78" t="s">
        <v>7</v>
      </c>
      <c r="H10" s="78" t="s">
        <v>7</v>
      </c>
      <c r="I10" s="79"/>
      <c r="J10" s="79"/>
      <c r="K10" s="79"/>
      <c r="L10" s="80"/>
      <c r="M10" s="104">
        <v>7.1279282407407399E-2</v>
      </c>
      <c r="N10" s="104">
        <v>7.7752430555555557E-2</v>
      </c>
      <c r="O10" s="104">
        <v>8.4198958333333337E-2</v>
      </c>
      <c r="P10" s="98">
        <v>6.4731481481481584E-3</v>
      </c>
      <c r="Q10" s="82">
        <v>11</v>
      </c>
      <c r="R10" s="81">
        <v>6.4465277777777802E-3</v>
      </c>
      <c r="S10" s="82">
        <v>6</v>
      </c>
      <c r="T10" s="81">
        <v>1.2919675925925939E-2</v>
      </c>
      <c r="U10" s="82">
        <v>8</v>
      </c>
      <c r="V10" s="159"/>
    </row>
    <row r="11" spans="1:22" ht="15" customHeight="1">
      <c r="A11" s="55">
        <v>9</v>
      </c>
      <c r="B11" s="63">
        <v>78</v>
      </c>
      <c r="C11" s="61" t="s">
        <v>218</v>
      </c>
      <c r="D11" s="64" t="s">
        <v>4</v>
      </c>
      <c r="E11" s="65" t="s">
        <v>7</v>
      </c>
      <c r="F11" s="65" t="s">
        <v>7</v>
      </c>
      <c r="G11" s="66" t="s">
        <v>7</v>
      </c>
      <c r="H11" s="66" t="s">
        <v>7</v>
      </c>
      <c r="I11" s="111">
        <v>1149517</v>
      </c>
      <c r="J11" s="111" t="s">
        <v>131</v>
      </c>
      <c r="K11" s="111">
        <v>205398</v>
      </c>
      <c r="L11" s="111" t="s">
        <v>427</v>
      </c>
      <c r="M11" s="103">
        <v>6.9279745370370363E-2</v>
      </c>
      <c r="N11" s="103">
        <v>7.5717592592592586E-2</v>
      </c>
      <c r="O11" s="103">
        <v>8.220300925925926E-2</v>
      </c>
      <c r="P11" s="97">
        <v>6.4378472222222233E-3</v>
      </c>
      <c r="Q11" s="54">
        <v>10</v>
      </c>
      <c r="R11" s="53">
        <v>6.485416666666674E-3</v>
      </c>
      <c r="S11" s="54">
        <v>9</v>
      </c>
      <c r="T11" s="53">
        <v>1.2923263888888897E-2</v>
      </c>
      <c r="U11" s="54">
        <v>9</v>
      </c>
      <c r="V11" s="149"/>
    </row>
    <row r="12" spans="1:22" ht="15" customHeight="1">
      <c r="A12" s="74">
        <v>10</v>
      </c>
      <c r="B12" s="83">
        <v>87</v>
      </c>
      <c r="C12" s="75" t="s">
        <v>219</v>
      </c>
      <c r="D12" s="76" t="s">
        <v>100</v>
      </c>
      <c r="E12" s="77" t="s">
        <v>7</v>
      </c>
      <c r="F12" s="77" t="s">
        <v>7</v>
      </c>
      <c r="G12" s="78" t="s">
        <v>7</v>
      </c>
      <c r="H12" s="78" t="s">
        <v>7</v>
      </c>
      <c r="I12" s="79"/>
      <c r="J12" s="79"/>
      <c r="K12" s="79"/>
      <c r="L12" s="80"/>
      <c r="M12" s="104">
        <v>7.2332523148148142E-2</v>
      </c>
      <c r="N12" s="104">
        <v>7.885787037037037E-2</v>
      </c>
      <c r="O12" s="104">
        <v>8.5265624999999998E-2</v>
      </c>
      <c r="P12" s="98">
        <v>6.5253472222222275E-3</v>
      </c>
      <c r="Q12" s="82">
        <v>17</v>
      </c>
      <c r="R12" s="81">
        <v>6.4077546296296278E-3</v>
      </c>
      <c r="S12" s="82">
        <v>2</v>
      </c>
      <c r="T12" s="81">
        <v>1.2933101851851855E-2</v>
      </c>
      <c r="U12" s="82">
        <v>10</v>
      </c>
      <c r="V12" s="159"/>
    </row>
    <row r="13" spans="1:22" ht="15" customHeight="1">
      <c r="A13" s="55">
        <v>11</v>
      </c>
      <c r="B13" s="63">
        <v>81</v>
      </c>
      <c r="C13" s="61" t="s">
        <v>220</v>
      </c>
      <c r="D13" s="64" t="s">
        <v>76</v>
      </c>
      <c r="E13" s="65" t="s">
        <v>7</v>
      </c>
      <c r="F13" s="65" t="s">
        <v>7</v>
      </c>
      <c r="G13" s="66" t="s">
        <v>7</v>
      </c>
      <c r="H13" s="66" t="s">
        <v>7</v>
      </c>
      <c r="I13" s="111">
        <v>1149517</v>
      </c>
      <c r="J13" s="111" t="s">
        <v>131</v>
      </c>
      <c r="K13" s="111">
        <v>205398</v>
      </c>
      <c r="L13" s="111" t="s">
        <v>427</v>
      </c>
      <c r="M13" s="103">
        <v>7.0239120370370375E-2</v>
      </c>
      <c r="N13" s="103">
        <v>7.6653587962962969E-2</v>
      </c>
      <c r="O13" s="103">
        <v>8.3195023148148139E-2</v>
      </c>
      <c r="P13" s="97">
        <v>6.4144675925925931E-3</v>
      </c>
      <c r="Q13" s="54">
        <v>7</v>
      </c>
      <c r="R13" s="53">
        <v>6.541435185185171E-3</v>
      </c>
      <c r="S13" s="54">
        <v>13</v>
      </c>
      <c r="T13" s="53">
        <v>1.2955902777777764E-2</v>
      </c>
      <c r="U13" s="54">
        <v>11</v>
      </c>
      <c r="V13" s="149"/>
    </row>
    <row r="14" spans="1:22" ht="15" customHeight="1">
      <c r="A14" s="55">
        <v>12</v>
      </c>
      <c r="B14" s="63">
        <v>73</v>
      </c>
      <c r="C14" s="61" t="s">
        <v>221</v>
      </c>
      <c r="D14" s="64" t="s">
        <v>4</v>
      </c>
      <c r="E14" s="65" t="s">
        <v>7</v>
      </c>
      <c r="F14" s="65" t="s">
        <v>7</v>
      </c>
      <c r="G14" s="66" t="s">
        <v>7</v>
      </c>
      <c r="H14" s="66" t="s">
        <v>7</v>
      </c>
      <c r="I14" s="111">
        <v>1149511</v>
      </c>
      <c r="J14" s="111" t="s">
        <v>131</v>
      </c>
      <c r="K14" s="111">
        <v>205398</v>
      </c>
      <c r="L14" s="111" t="s">
        <v>428</v>
      </c>
      <c r="M14" s="103">
        <v>6.7665856481481476E-2</v>
      </c>
      <c r="N14" s="103">
        <v>7.4154629629629626E-2</v>
      </c>
      <c r="O14" s="103">
        <v>8.0623495370370377E-2</v>
      </c>
      <c r="P14" s="97">
        <v>6.4887731481481498E-3</v>
      </c>
      <c r="Q14" s="54">
        <v>15</v>
      </c>
      <c r="R14" s="53">
        <v>6.4688657407407507E-3</v>
      </c>
      <c r="S14" s="54">
        <v>8</v>
      </c>
      <c r="T14" s="53">
        <v>1.29576388888889E-2</v>
      </c>
      <c r="U14" s="54">
        <v>12</v>
      </c>
      <c r="V14" s="149"/>
    </row>
    <row r="15" spans="1:22" ht="15" customHeight="1">
      <c r="A15" s="55">
        <v>13</v>
      </c>
      <c r="B15" s="63">
        <v>79</v>
      </c>
      <c r="C15" s="61" t="s">
        <v>222</v>
      </c>
      <c r="D15" s="64" t="s">
        <v>115</v>
      </c>
      <c r="E15" s="65" t="s">
        <v>73</v>
      </c>
      <c r="F15" s="65" t="s">
        <v>7</v>
      </c>
      <c r="G15" s="66" t="s">
        <v>7</v>
      </c>
      <c r="H15" s="66" t="s">
        <v>7</v>
      </c>
      <c r="I15" s="111">
        <v>1150343</v>
      </c>
      <c r="J15" s="111" t="s">
        <v>129</v>
      </c>
      <c r="K15" s="111">
        <v>205400</v>
      </c>
      <c r="L15" s="111" t="s">
        <v>429</v>
      </c>
      <c r="M15" s="103">
        <v>6.9593981481481479E-2</v>
      </c>
      <c r="N15" s="103">
        <v>7.5949768518518521E-2</v>
      </c>
      <c r="O15" s="103">
        <v>8.2590277777777776E-2</v>
      </c>
      <c r="P15" s="97">
        <v>6.3557870370370417E-3</v>
      </c>
      <c r="Q15" s="54">
        <v>3</v>
      </c>
      <c r="R15" s="53">
        <v>6.6405092592592557E-3</v>
      </c>
      <c r="S15" s="54">
        <v>17</v>
      </c>
      <c r="T15" s="53">
        <v>1.2996296296296297E-2</v>
      </c>
      <c r="U15" s="54">
        <v>13</v>
      </c>
      <c r="V15" s="149"/>
    </row>
    <row r="16" spans="1:22" ht="15" customHeight="1">
      <c r="A16" s="55">
        <v>14</v>
      </c>
      <c r="B16" s="63">
        <v>80</v>
      </c>
      <c r="C16" s="61" t="s">
        <v>223</v>
      </c>
      <c r="D16" s="64" t="s">
        <v>224</v>
      </c>
      <c r="E16" s="65" t="s">
        <v>7</v>
      </c>
      <c r="F16" s="65" t="s">
        <v>7</v>
      </c>
      <c r="G16" s="66" t="s">
        <v>7</v>
      </c>
      <c r="H16" s="66" t="s">
        <v>73</v>
      </c>
      <c r="I16" s="111">
        <v>1147009</v>
      </c>
      <c r="J16" s="111" t="s">
        <v>131</v>
      </c>
      <c r="K16" s="111">
        <v>205398</v>
      </c>
      <c r="L16" s="111" t="s">
        <v>430</v>
      </c>
      <c r="M16" s="103">
        <v>6.9940393518518509E-2</v>
      </c>
      <c r="N16" s="103">
        <v>7.6422222222222225E-2</v>
      </c>
      <c r="O16" s="103">
        <v>8.294479166666667E-2</v>
      </c>
      <c r="P16" s="97">
        <v>6.4818287037037153E-3</v>
      </c>
      <c r="Q16" s="54">
        <v>13</v>
      </c>
      <c r="R16" s="53">
        <v>6.5225694444444454E-3</v>
      </c>
      <c r="S16" s="54">
        <v>12</v>
      </c>
      <c r="T16" s="53">
        <v>1.3004398148148161E-2</v>
      </c>
      <c r="U16" s="54">
        <v>14</v>
      </c>
      <c r="V16" s="149"/>
    </row>
    <row r="17" spans="1:22" ht="15" customHeight="1">
      <c r="A17" s="74">
        <v>15</v>
      </c>
      <c r="B17" s="83">
        <v>86</v>
      </c>
      <c r="C17" s="75" t="s">
        <v>101</v>
      </c>
      <c r="D17" s="76" t="s">
        <v>76</v>
      </c>
      <c r="E17" s="77" t="s">
        <v>7</v>
      </c>
      <c r="F17" s="77" t="s">
        <v>7</v>
      </c>
      <c r="G17" s="78" t="s">
        <v>73</v>
      </c>
      <c r="H17" s="78" t="s">
        <v>73</v>
      </c>
      <c r="I17" s="79"/>
      <c r="J17" s="79"/>
      <c r="K17" s="79"/>
      <c r="L17" s="80"/>
      <c r="M17" s="104">
        <v>7.1918634259259262E-2</v>
      </c>
      <c r="N17" s="104">
        <v>7.839756944444444E-2</v>
      </c>
      <c r="O17" s="104">
        <v>8.4956944444444446E-2</v>
      </c>
      <c r="P17" s="98">
        <v>6.4789351851851779E-3</v>
      </c>
      <c r="Q17" s="82">
        <v>12</v>
      </c>
      <c r="R17" s="81">
        <v>6.5593750000000062E-3</v>
      </c>
      <c r="S17" s="82">
        <v>15</v>
      </c>
      <c r="T17" s="81">
        <v>1.3038310185185184E-2</v>
      </c>
      <c r="U17" s="82">
        <v>15</v>
      </c>
      <c r="V17" s="159">
        <v>1</v>
      </c>
    </row>
    <row r="18" spans="1:22" ht="15" customHeight="1">
      <c r="A18" s="55">
        <v>16</v>
      </c>
      <c r="B18" s="63">
        <v>83</v>
      </c>
      <c r="C18" s="61" t="s">
        <v>225</v>
      </c>
      <c r="D18" s="64" t="s">
        <v>4</v>
      </c>
      <c r="E18" s="65" t="s">
        <v>7</v>
      </c>
      <c r="F18" s="65" t="s">
        <v>7</v>
      </c>
      <c r="G18" s="66" t="s">
        <v>7</v>
      </c>
      <c r="H18" s="66" t="s">
        <v>7</v>
      </c>
      <c r="I18" s="111">
        <v>1150713</v>
      </c>
      <c r="J18" s="111" t="s">
        <v>131</v>
      </c>
      <c r="K18" s="111">
        <v>205398</v>
      </c>
      <c r="L18" s="111" t="s">
        <v>431</v>
      </c>
      <c r="M18" s="103">
        <v>7.0985185185185193E-2</v>
      </c>
      <c r="N18" s="103">
        <v>7.7467824074074071E-2</v>
      </c>
      <c r="O18" s="103">
        <v>8.4033564814814818E-2</v>
      </c>
      <c r="P18" s="97">
        <v>6.4826388888888781E-3</v>
      </c>
      <c r="Q18" s="54">
        <v>14</v>
      </c>
      <c r="R18" s="53">
        <v>6.565740740740747E-3</v>
      </c>
      <c r="S18" s="54">
        <v>16</v>
      </c>
      <c r="T18" s="53">
        <v>1.3048379629629625E-2</v>
      </c>
      <c r="U18" s="54">
        <v>16</v>
      </c>
      <c r="V18" s="149"/>
    </row>
    <row r="19" spans="1:22" ht="15" customHeight="1">
      <c r="A19" s="55">
        <v>17</v>
      </c>
      <c r="B19" s="63">
        <v>82</v>
      </c>
      <c r="C19" s="61" t="s">
        <v>226</v>
      </c>
      <c r="D19" s="64" t="s">
        <v>135</v>
      </c>
      <c r="E19" s="65" t="s">
        <v>7</v>
      </c>
      <c r="F19" s="65" t="s">
        <v>7</v>
      </c>
      <c r="G19" s="66" t="s">
        <v>73</v>
      </c>
      <c r="H19" s="66" t="s">
        <v>73</v>
      </c>
      <c r="I19" s="111">
        <v>1145719</v>
      </c>
      <c r="J19" s="111" t="s">
        <v>131</v>
      </c>
      <c r="K19" s="111">
        <v>205398</v>
      </c>
      <c r="L19" s="111" t="s">
        <v>432</v>
      </c>
      <c r="M19" s="103">
        <v>7.0622800925925919E-2</v>
      </c>
      <c r="N19" s="103">
        <v>7.7115393518518524E-2</v>
      </c>
      <c r="O19" s="103">
        <v>8.3673611111111115E-2</v>
      </c>
      <c r="P19" s="97">
        <v>6.4925925925926053E-3</v>
      </c>
      <c r="Q19" s="54">
        <v>16</v>
      </c>
      <c r="R19" s="53">
        <v>6.5582175925925912E-3</v>
      </c>
      <c r="S19" s="54">
        <v>14</v>
      </c>
      <c r="T19" s="53">
        <v>1.3050810185185197E-2</v>
      </c>
      <c r="U19" s="54">
        <v>17</v>
      </c>
      <c r="V19" s="149">
        <v>2</v>
      </c>
    </row>
    <row r="20" spans="1:22" ht="15" customHeight="1">
      <c r="A20" s="84">
        <v>18</v>
      </c>
      <c r="B20" s="85">
        <v>112</v>
      </c>
      <c r="C20" s="62" t="s">
        <v>227</v>
      </c>
      <c r="D20" s="67" t="s">
        <v>4</v>
      </c>
      <c r="E20" s="68" t="s">
        <v>7</v>
      </c>
      <c r="F20" s="68" t="s">
        <v>7</v>
      </c>
      <c r="G20" s="69" t="s">
        <v>7</v>
      </c>
      <c r="H20" s="69" t="s">
        <v>7</v>
      </c>
      <c r="I20" s="105">
        <v>1150715</v>
      </c>
      <c r="J20" s="105" t="s">
        <v>131</v>
      </c>
      <c r="K20" s="105">
        <v>205398</v>
      </c>
      <c r="L20" s="105" t="s">
        <v>433</v>
      </c>
      <c r="M20" s="106">
        <v>7.9498148148148151E-2</v>
      </c>
      <c r="N20" s="106">
        <v>8.6127199074074068E-2</v>
      </c>
      <c r="O20" s="106">
        <v>9.2811689814814816E-2</v>
      </c>
      <c r="P20" s="99">
        <v>6.6290509259259167E-3</v>
      </c>
      <c r="Q20" s="87">
        <v>19</v>
      </c>
      <c r="R20" s="86">
        <v>6.6844907407407478E-3</v>
      </c>
      <c r="S20" s="87">
        <v>18</v>
      </c>
      <c r="T20" s="86">
        <v>1.3313541666666664E-2</v>
      </c>
      <c r="U20" s="87">
        <v>18</v>
      </c>
      <c r="V20" s="87"/>
    </row>
    <row r="21" spans="1:22" ht="15" customHeight="1">
      <c r="A21" s="55">
        <v>19</v>
      </c>
      <c r="B21" s="63">
        <v>100</v>
      </c>
      <c r="C21" s="61" t="s">
        <v>228</v>
      </c>
      <c r="D21" s="64" t="s">
        <v>140</v>
      </c>
      <c r="E21" s="65" t="s">
        <v>73</v>
      </c>
      <c r="F21" s="65" t="s">
        <v>7</v>
      </c>
      <c r="G21" s="66" t="s">
        <v>73</v>
      </c>
      <c r="H21" s="66" t="s">
        <v>73</v>
      </c>
      <c r="I21" s="111">
        <v>1145728</v>
      </c>
      <c r="J21" s="111" t="s">
        <v>129</v>
      </c>
      <c r="K21" s="111">
        <v>205400</v>
      </c>
      <c r="L21" s="111" t="s">
        <v>434</v>
      </c>
      <c r="M21" s="103">
        <v>7.5822453703703704E-2</v>
      </c>
      <c r="N21" s="103">
        <v>8.2410416666666667E-2</v>
      </c>
      <c r="O21" s="103">
        <v>8.9163541666666665E-2</v>
      </c>
      <c r="P21" s="97">
        <v>6.5879629629629621E-3</v>
      </c>
      <c r="Q21" s="54">
        <v>18</v>
      </c>
      <c r="R21" s="53">
        <v>6.7531249999999987E-3</v>
      </c>
      <c r="S21" s="54">
        <v>20</v>
      </c>
      <c r="T21" s="53">
        <v>1.3341087962962961E-2</v>
      </c>
      <c r="U21" s="54">
        <v>19</v>
      </c>
      <c r="V21" s="149">
        <v>3</v>
      </c>
    </row>
    <row r="22" spans="1:22" ht="15" customHeight="1">
      <c r="A22" s="55">
        <v>20</v>
      </c>
      <c r="B22" s="63">
        <v>90</v>
      </c>
      <c r="C22" s="61" t="s">
        <v>229</v>
      </c>
      <c r="D22" s="64" t="s">
        <v>230</v>
      </c>
      <c r="E22" s="65" t="s">
        <v>7</v>
      </c>
      <c r="F22" s="65" t="s">
        <v>7</v>
      </c>
      <c r="G22" s="66" t="s">
        <v>7</v>
      </c>
      <c r="H22" s="66" t="s">
        <v>7</v>
      </c>
      <c r="I22" s="111">
        <v>1145175</v>
      </c>
      <c r="J22" s="111" t="s">
        <v>131</v>
      </c>
      <c r="K22" s="111">
        <v>205398</v>
      </c>
      <c r="L22" s="111" t="s">
        <v>435</v>
      </c>
      <c r="M22" s="103">
        <v>7.3032986111111101E-2</v>
      </c>
      <c r="N22" s="103">
        <v>7.9715046296296291E-2</v>
      </c>
      <c r="O22" s="103">
        <v>8.6441435185185198E-2</v>
      </c>
      <c r="P22" s="97">
        <v>6.6820601851851902E-3</v>
      </c>
      <c r="Q22" s="54">
        <v>21</v>
      </c>
      <c r="R22" s="53">
        <v>6.7263888888889067E-3</v>
      </c>
      <c r="S22" s="54">
        <v>19</v>
      </c>
      <c r="T22" s="53">
        <v>1.3408449074074097E-2</v>
      </c>
      <c r="U22" s="54">
        <v>20</v>
      </c>
      <c r="V22" s="149"/>
    </row>
    <row r="23" spans="1:22" ht="15" customHeight="1">
      <c r="A23" s="55">
        <v>21</v>
      </c>
      <c r="B23" s="63">
        <v>91</v>
      </c>
      <c r="C23" s="61" t="s">
        <v>231</v>
      </c>
      <c r="D23" s="64" t="s">
        <v>4</v>
      </c>
      <c r="E23" s="65" t="s">
        <v>7</v>
      </c>
      <c r="F23" s="65" t="s">
        <v>7</v>
      </c>
      <c r="G23" s="66" t="s">
        <v>7</v>
      </c>
      <c r="H23" s="66" t="s">
        <v>7</v>
      </c>
      <c r="I23" s="111">
        <v>1150716</v>
      </c>
      <c r="J23" s="111" t="s">
        <v>131</v>
      </c>
      <c r="K23" s="111">
        <v>205398</v>
      </c>
      <c r="L23" s="111" t="s">
        <v>436</v>
      </c>
      <c r="M23" s="103">
        <v>7.3467361111111115E-2</v>
      </c>
      <c r="N23" s="103">
        <v>8.0167476851851854E-2</v>
      </c>
      <c r="O23" s="103">
        <v>8.6968402777777773E-2</v>
      </c>
      <c r="P23" s="97">
        <v>6.7001157407407391E-3</v>
      </c>
      <c r="Q23" s="54">
        <v>25</v>
      </c>
      <c r="R23" s="53">
        <v>6.8009259259259186E-3</v>
      </c>
      <c r="S23" s="54">
        <v>21</v>
      </c>
      <c r="T23" s="53">
        <v>1.3501041666666658E-2</v>
      </c>
      <c r="U23" s="54">
        <v>21</v>
      </c>
      <c r="V23" s="149"/>
    </row>
    <row r="24" spans="1:22" ht="15" customHeight="1">
      <c r="A24" s="55">
        <v>22</v>
      </c>
      <c r="B24" s="63">
        <v>98</v>
      </c>
      <c r="C24" s="61" t="s">
        <v>232</v>
      </c>
      <c r="D24" s="64" t="s">
        <v>51</v>
      </c>
      <c r="E24" s="65" t="s">
        <v>73</v>
      </c>
      <c r="F24" s="65" t="s">
        <v>7</v>
      </c>
      <c r="G24" s="66" t="s">
        <v>73</v>
      </c>
      <c r="H24" s="66" t="s">
        <v>73</v>
      </c>
      <c r="I24" s="111">
        <v>1149859</v>
      </c>
      <c r="J24" s="111" t="s">
        <v>129</v>
      </c>
      <c r="K24" s="111">
        <v>205400</v>
      </c>
      <c r="L24" s="111" t="s">
        <v>437</v>
      </c>
      <c r="M24" s="103">
        <v>7.5215393518518525E-2</v>
      </c>
      <c r="N24" s="103">
        <v>8.1912962962962965E-2</v>
      </c>
      <c r="O24" s="103">
        <v>8.8729745370370372E-2</v>
      </c>
      <c r="P24" s="97">
        <v>6.69756944444444E-3</v>
      </c>
      <c r="Q24" s="54">
        <v>24</v>
      </c>
      <c r="R24" s="53">
        <v>6.8167824074074068E-3</v>
      </c>
      <c r="S24" s="54">
        <v>23</v>
      </c>
      <c r="T24" s="53">
        <v>1.3514351851851847E-2</v>
      </c>
      <c r="U24" s="54">
        <v>22</v>
      </c>
      <c r="V24" s="149">
        <v>4</v>
      </c>
    </row>
    <row r="25" spans="1:22" ht="15" customHeight="1">
      <c r="A25" s="55">
        <v>23</v>
      </c>
      <c r="B25" s="63">
        <v>108</v>
      </c>
      <c r="C25" s="61" t="s">
        <v>233</v>
      </c>
      <c r="D25" s="64" t="s">
        <v>51</v>
      </c>
      <c r="E25" s="65" t="s">
        <v>73</v>
      </c>
      <c r="F25" s="65" t="s">
        <v>73</v>
      </c>
      <c r="G25" s="66" t="s">
        <v>73</v>
      </c>
      <c r="H25" s="66" t="s">
        <v>73</v>
      </c>
      <c r="I25" s="111">
        <v>1150259</v>
      </c>
      <c r="J25" s="111" t="s">
        <v>129</v>
      </c>
      <c r="K25" s="111">
        <v>205400</v>
      </c>
      <c r="L25" s="111" t="s">
        <v>438</v>
      </c>
      <c r="M25" s="103">
        <v>7.8271296296296297E-2</v>
      </c>
      <c r="N25" s="103">
        <v>8.4962499999999996E-2</v>
      </c>
      <c r="O25" s="103">
        <v>9.1817013888888896E-2</v>
      </c>
      <c r="P25" s="97">
        <v>6.6912037037036992E-3</v>
      </c>
      <c r="Q25" s="54">
        <v>22</v>
      </c>
      <c r="R25" s="53">
        <v>6.8545138888888996E-3</v>
      </c>
      <c r="S25" s="54">
        <v>27</v>
      </c>
      <c r="T25" s="53">
        <v>1.3545717592592599E-2</v>
      </c>
      <c r="U25" s="54">
        <v>23</v>
      </c>
      <c r="V25" s="149">
        <v>5</v>
      </c>
    </row>
    <row r="26" spans="1:22" ht="15" customHeight="1">
      <c r="A26" s="55">
        <v>24</v>
      </c>
      <c r="B26" s="63">
        <v>92</v>
      </c>
      <c r="C26" s="61" t="s">
        <v>234</v>
      </c>
      <c r="D26" s="64" t="s">
        <v>4</v>
      </c>
      <c r="E26" s="65" t="s">
        <v>7</v>
      </c>
      <c r="F26" s="65" t="s">
        <v>7</v>
      </c>
      <c r="G26" s="66" t="s">
        <v>7</v>
      </c>
      <c r="H26" s="66" t="s">
        <v>7</v>
      </c>
      <c r="I26" s="111">
        <v>1150739</v>
      </c>
      <c r="J26" s="111" t="s">
        <v>131</v>
      </c>
      <c r="K26" s="111">
        <v>205398</v>
      </c>
      <c r="L26" s="111" t="s">
        <v>439</v>
      </c>
      <c r="M26" s="103">
        <v>7.3756365740740737E-2</v>
      </c>
      <c r="N26" s="103">
        <v>8.0489120370370371E-2</v>
      </c>
      <c r="O26" s="103">
        <v>8.7311574074074083E-2</v>
      </c>
      <c r="P26" s="97">
        <v>6.7327546296296337E-3</v>
      </c>
      <c r="Q26" s="54">
        <v>26</v>
      </c>
      <c r="R26" s="53">
        <v>6.8224537037037125E-3</v>
      </c>
      <c r="S26" s="54">
        <v>24</v>
      </c>
      <c r="T26" s="53">
        <v>1.3555208333333346E-2</v>
      </c>
      <c r="U26" s="54">
        <v>24</v>
      </c>
      <c r="V26" s="149"/>
    </row>
    <row r="27" spans="1:22" ht="15" customHeight="1">
      <c r="A27" s="84">
        <v>25</v>
      </c>
      <c r="B27" s="85">
        <v>113</v>
      </c>
      <c r="C27" s="62" t="s">
        <v>235</v>
      </c>
      <c r="D27" s="67" t="s">
        <v>4</v>
      </c>
      <c r="E27" s="68" t="s">
        <v>7</v>
      </c>
      <c r="F27" s="68" t="s">
        <v>7</v>
      </c>
      <c r="G27" s="69" t="s">
        <v>7</v>
      </c>
      <c r="H27" s="69" t="s">
        <v>73</v>
      </c>
      <c r="I27" s="105">
        <v>1150718</v>
      </c>
      <c r="J27" s="105" t="s">
        <v>131</v>
      </c>
      <c r="K27" s="105">
        <v>205398</v>
      </c>
      <c r="L27" s="105" t="s">
        <v>440</v>
      </c>
      <c r="M27" s="106">
        <v>7.988194444444445E-2</v>
      </c>
      <c r="N27" s="106">
        <v>8.6573379629629632E-2</v>
      </c>
      <c r="O27" s="106">
        <v>9.3452662037037046E-2</v>
      </c>
      <c r="P27" s="99">
        <v>6.6914351851851822E-3</v>
      </c>
      <c r="Q27" s="87">
        <v>23</v>
      </c>
      <c r="R27" s="86">
        <v>6.8792824074074138E-3</v>
      </c>
      <c r="S27" s="87">
        <v>30</v>
      </c>
      <c r="T27" s="86">
        <v>1.3570717592592596E-2</v>
      </c>
      <c r="U27" s="87">
        <v>25</v>
      </c>
      <c r="V27" s="87"/>
    </row>
    <row r="28" spans="1:22" ht="15" customHeight="1">
      <c r="A28" s="55">
        <v>26</v>
      </c>
      <c r="B28" s="63">
        <v>104</v>
      </c>
      <c r="C28" s="61" t="s">
        <v>236</v>
      </c>
      <c r="D28" s="64" t="s">
        <v>4</v>
      </c>
      <c r="E28" s="65" t="s">
        <v>73</v>
      </c>
      <c r="F28" s="65" t="s">
        <v>73</v>
      </c>
      <c r="G28" s="66" t="s">
        <v>7</v>
      </c>
      <c r="H28" s="66" t="s">
        <v>7</v>
      </c>
      <c r="I28" s="111">
        <v>1150717</v>
      </c>
      <c r="J28" s="111" t="s">
        <v>129</v>
      </c>
      <c r="K28" s="111">
        <v>205400</v>
      </c>
      <c r="L28" s="111" t="s">
        <v>441</v>
      </c>
      <c r="M28" s="103">
        <v>7.705127314814815E-2</v>
      </c>
      <c r="N28" s="103">
        <v>8.3813657407407413E-2</v>
      </c>
      <c r="O28" s="103">
        <v>9.0622222222222215E-2</v>
      </c>
      <c r="P28" s="97">
        <v>6.7623842592592631E-3</v>
      </c>
      <c r="Q28" s="54">
        <v>27</v>
      </c>
      <c r="R28" s="53">
        <v>6.808564814814802E-3</v>
      </c>
      <c r="S28" s="54">
        <v>22</v>
      </c>
      <c r="T28" s="53">
        <v>1.3570949074074065E-2</v>
      </c>
      <c r="U28" s="54">
        <v>26</v>
      </c>
      <c r="V28" s="149"/>
    </row>
    <row r="29" spans="1:22" ht="15" customHeight="1">
      <c r="A29" s="55">
        <v>27</v>
      </c>
      <c r="B29" s="63">
        <v>99</v>
      </c>
      <c r="C29" s="61" t="s">
        <v>237</v>
      </c>
      <c r="D29" s="64" t="s">
        <v>138</v>
      </c>
      <c r="E29" s="65" t="s">
        <v>73</v>
      </c>
      <c r="F29" s="65" t="s">
        <v>7</v>
      </c>
      <c r="G29" s="66" t="s">
        <v>73</v>
      </c>
      <c r="H29" s="66" t="s">
        <v>73</v>
      </c>
      <c r="I29" s="111">
        <v>1150931</v>
      </c>
      <c r="J29" s="111" t="s">
        <v>131</v>
      </c>
      <c r="K29" s="111">
        <v>205398</v>
      </c>
      <c r="L29" s="111" t="s">
        <v>442</v>
      </c>
      <c r="M29" s="103">
        <v>7.552094907407407E-2</v>
      </c>
      <c r="N29" s="103">
        <v>8.2304513888888889E-2</v>
      </c>
      <c r="O29" s="103">
        <v>8.9135185185185192E-2</v>
      </c>
      <c r="P29" s="97">
        <v>6.7835648148148187E-3</v>
      </c>
      <c r="Q29" s="54">
        <v>31</v>
      </c>
      <c r="R29" s="53">
        <v>6.8306712962963034E-3</v>
      </c>
      <c r="S29" s="54">
        <v>25</v>
      </c>
      <c r="T29" s="53">
        <v>1.3614236111111122E-2</v>
      </c>
      <c r="U29" s="54">
        <v>27</v>
      </c>
      <c r="V29" s="149"/>
    </row>
    <row r="30" spans="1:22" ht="15" customHeight="1">
      <c r="A30" s="55">
        <v>28</v>
      </c>
      <c r="B30" s="63">
        <v>95</v>
      </c>
      <c r="C30" s="61" t="s">
        <v>238</v>
      </c>
      <c r="D30" s="64" t="s">
        <v>134</v>
      </c>
      <c r="E30" s="65" t="s">
        <v>73</v>
      </c>
      <c r="F30" s="65" t="s">
        <v>7</v>
      </c>
      <c r="G30" s="66" t="s">
        <v>73</v>
      </c>
      <c r="H30" s="66" t="s">
        <v>73</v>
      </c>
      <c r="I30" s="111">
        <v>1145517</v>
      </c>
      <c r="J30" s="111" t="s">
        <v>129</v>
      </c>
      <c r="K30" s="111">
        <v>205400</v>
      </c>
      <c r="L30" s="111" t="s">
        <v>443</v>
      </c>
      <c r="M30" s="103">
        <v>7.4640972222222227E-2</v>
      </c>
      <c r="N30" s="103">
        <v>8.1318634259259268E-2</v>
      </c>
      <c r="O30" s="103">
        <v>8.8269212962962959E-2</v>
      </c>
      <c r="P30" s="97">
        <v>6.677662037037041E-3</v>
      </c>
      <c r="Q30" s="54">
        <v>20</v>
      </c>
      <c r="R30" s="53">
        <v>6.9505787037036915E-3</v>
      </c>
      <c r="S30" s="54">
        <v>35</v>
      </c>
      <c r="T30" s="53">
        <v>1.3628240740740732E-2</v>
      </c>
      <c r="U30" s="54">
        <v>28</v>
      </c>
      <c r="V30" s="149"/>
    </row>
    <row r="31" spans="1:22" ht="15" customHeight="1">
      <c r="A31" s="88">
        <v>29</v>
      </c>
      <c r="B31" s="89">
        <v>115</v>
      </c>
      <c r="C31" s="70" t="s">
        <v>444</v>
      </c>
      <c r="D31" s="71" t="s">
        <v>142</v>
      </c>
      <c r="E31" s="72" t="s">
        <v>73</v>
      </c>
      <c r="F31" s="72" t="s">
        <v>73</v>
      </c>
      <c r="G31" s="72" t="s">
        <v>445</v>
      </c>
      <c r="H31" s="73" t="s">
        <v>73</v>
      </c>
      <c r="I31" s="107">
        <v>1146707</v>
      </c>
      <c r="J31" s="107" t="s">
        <v>129</v>
      </c>
      <c r="K31" s="107">
        <v>205400</v>
      </c>
      <c r="L31" s="107" t="s">
        <v>446</v>
      </c>
      <c r="M31" s="108">
        <v>8.041712962962963E-2</v>
      </c>
      <c r="N31" s="108">
        <v>8.7202199074074074E-2</v>
      </c>
      <c r="O31" s="108">
        <v>9.4070023148148149E-2</v>
      </c>
      <c r="P31" s="100">
        <v>6.7850694444444443E-3</v>
      </c>
      <c r="Q31" s="91">
        <v>32</v>
      </c>
      <c r="R31" s="90">
        <v>6.8678240740740748E-3</v>
      </c>
      <c r="S31" s="91">
        <v>28</v>
      </c>
      <c r="T31" s="90">
        <v>1.3652893518518519E-2</v>
      </c>
      <c r="U31" s="91">
        <v>29</v>
      </c>
      <c r="V31" s="173">
        <v>6</v>
      </c>
    </row>
    <row r="32" spans="1:22" ht="15" customHeight="1">
      <c r="A32" s="55">
        <v>30</v>
      </c>
      <c r="B32" s="63">
        <v>105</v>
      </c>
      <c r="C32" s="61" t="s">
        <v>239</v>
      </c>
      <c r="D32" s="64" t="s">
        <v>100</v>
      </c>
      <c r="E32" s="65" t="s">
        <v>73</v>
      </c>
      <c r="F32" s="65" t="s">
        <v>73</v>
      </c>
      <c r="G32" s="66" t="s">
        <v>7</v>
      </c>
      <c r="H32" s="66" t="s">
        <v>7</v>
      </c>
      <c r="I32" s="111">
        <v>1147889</v>
      </c>
      <c r="J32" s="111" t="s">
        <v>129</v>
      </c>
      <c r="K32" s="111">
        <v>205400</v>
      </c>
      <c r="L32" s="111" t="s">
        <v>447</v>
      </c>
      <c r="M32" s="103">
        <v>7.7409375000000002E-2</v>
      </c>
      <c r="N32" s="103">
        <v>8.4232407407407409E-2</v>
      </c>
      <c r="O32" s="103">
        <v>9.1071759259259255E-2</v>
      </c>
      <c r="P32" s="97">
        <v>6.8230324074074061E-3</v>
      </c>
      <c r="Q32" s="54">
        <v>35</v>
      </c>
      <c r="R32" s="53">
        <v>6.8393518518518465E-3</v>
      </c>
      <c r="S32" s="54">
        <v>26</v>
      </c>
      <c r="T32" s="53">
        <v>1.3662384259259253E-2</v>
      </c>
      <c r="U32" s="54">
        <v>30</v>
      </c>
      <c r="V32" s="149"/>
    </row>
    <row r="33" spans="1:22" ht="15" customHeight="1">
      <c r="A33" s="55">
        <v>31</v>
      </c>
      <c r="B33" s="63">
        <v>93</v>
      </c>
      <c r="C33" s="61" t="s">
        <v>240</v>
      </c>
      <c r="D33" s="64" t="s">
        <v>4</v>
      </c>
      <c r="E33" s="65" t="s">
        <v>73</v>
      </c>
      <c r="F33" s="65" t="s">
        <v>73</v>
      </c>
      <c r="G33" s="66" t="s">
        <v>7</v>
      </c>
      <c r="H33" s="66" t="s">
        <v>7</v>
      </c>
      <c r="I33" s="111">
        <v>1148735</v>
      </c>
      <c r="J33" s="111" t="s">
        <v>129</v>
      </c>
      <c r="K33" s="111">
        <v>205400</v>
      </c>
      <c r="L33" s="111" t="s">
        <v>448</v>
      </c>
      <c r="M33" s="103">
        <v>7.4077777777777784E-2</v>
      </c>
      <c r="N33" s="103">
        <v>8.0856018518518522E-2</v>
      </c>
      <c r="O33" s="103">
        <v>8.7774999999999992E-2</v>
      </c>
      <c r="P33" s="97">
        <v>6.7782407407407375E-3</v>
      </c>
      <c r="Q33" s="54">
        <v>30</v>
      </c>
      <c r="R33" s="53">
        <v>6.9189814814814704E-3</v>
      </c>
      <c r="S33" s="54">
        <v>31</v>
      </c>
      <c r="T33" s="53">
        <v>1.3697222222222208E-2</v>
      </c>
      <c r="U33" s="54">
        <v>31</v>
      </c>
      <c r="V33" s="149"/>
    </row>
    <row r="34" spans="1:22" ht="15" customHeight="1">
      <c r="A34" s="55">
        <v>32</v>
      </c>
      <c r="B34" s="63">
        <v>106</v>
      </c>
      <c r="C34" s="61" t="s">
        <v>241</v>
      </c>
      <c r="D34" s="64" t="s">
        <v>136</v>
      </c>
      <c r="E34" s="65" t="s">
        <v>73</v>
      </c>
      <c r="F34" s="65" t="s">
        <v>73</v>
      </c>
      <c r="G34" s="66" t="s">
        <v>73</v>
      </c>
      <c r="H34" s="66" t="s">
        <v>73</v>
      </c>
      <c r="I34" s="111">
        <v>1145151</v>
      </c>
      <c r="J34" s="111" t="s">
        <v>131</v>
      </c>
      <c r="K34" s="111">
        <v>205398</v>
      </c>
      <c r="L34" s="111" t="s">
        <v>449</v>
      </c>
      <c r="M34" s="103">
        <v>7.7694444444444441E-2</v>
      </c>
      <c r="N34" s="103">
        <v>8.4508333333333338E-2</v>
      </c>
      <c r="O34" s="103">
        <v>9.143344907407408E-2</v>
      </c>
      <c r="P34" s="97">
        <v>6.8138888888888971E-3</v>
      </c>
      <c r="Q34" s="54">
        <v>33</v>
      </c>
      <c r="R34" s="53">
        <v>6.9251157407407421E-3</v>
      </c>
      <c r="S34" s="54">
        <v>32</v>
      </c>
      <c r="T34" s="53">
        <v>1.3739004629629639E-2</v>
      </c>
      <c r="U34" s="54">
        <v>32</v>
      </c>
      <c r="V34" s="149"/>
    </row>
    <row r="35" spans="1:22" ht="15" customHeight="1">
      <c r="A35" s="55">
        <v>33</v>
      </c>
      <c r="B35" s="63">
        <v>107</v>
      </c>
      <c r="C35" s="61" t="s">
        <v>242</v>
      </c>
      <c r="D35" s="64" t="s">
        <v>243</v>
      </c>
      <c r="E35" s="65" t="s">
        <v>73</v>
      </c>
      <c r="F35" s="65" t="s">
        <v>73</v>
      </c>
      <c r="G35" s="66" t="s">
        <v>7</v>
      </c>
      <c r="H35" s="66" t="s">
        <v>7</v>
      </c>
      <c r="I35" s="111">
        <v>1148499</v>
      </c>
      <c r="J35" s="111" t="s">
        <v>129</v>
      </c>
      <c r="K35" s="111">
        <v>205400</v>
      </c>
      <c r="L35" s="111" t="s">
        <v>450</v>
      </c>
      <c r="M35" s="103">
        <v>7.7976157407407404E-2</v>
      </c>
      <c r="N35" s="103">
        <v>8.4752546296296305E-2</v>
      </c>
      <c r="O35" s="103">
        <v>9.1717708333333328E-2</v>
      </c>
      <c r="P35" s="97">
        <v>6.7763888888889012E-3</v>
      </c>
      <c r="Q35" s="54">
        <v>29</v>
      </c>
      <c r="R35" s="53">
        <v>6.9651620370370232E-3</v>
      </c>
      <c r="S35" s="54">
        <v>36</v>
      </c>
      <c r="T35" s="53">
        <v>1.3741550925925924E-2</v>
      </c>
      <c r="U35" s="54">
        <v>33</v>
      </c>
      <c r="V35" s="149"/>
    </row>
    <row r="36" spans="1:22" ht="15" customHeight="1">
      <c r="A36" s="55">
        <v>34</v>
      </c>
      <c r="B36" s="63">
        <v>89</v>
      </c>
      <c r="C36" s="61" t="s">
        <v>244</v>
      </c>
      <c r="D36" s="64" t="s">
        <v>146</v>
      </c>
      <c r="E36" s="65" t="s">
        <v>7</v>
      </c>
      <c r="F36" s="65" t="s">
        <v>7</v>
      </c>
      <c r="G36" s="66" t="s">
        <v>73</v>
      </c>
      <c r="H36" s="66" t="s">
        <v>73</v>
      </c>
      <c r="I36" s="111">
        <v>1147981</v>
      </c>
      <c r="J36" s="111" t="s">
        <v>131</v>
      </c>
      <c r="K36" s="111">
        <v>205398</v>
      </c>
      <c r="L36" s="111" t="s">
        <v>451</v>
      </c>
      <c r="M36" s="103">
        <v>7.2757523148148151E-2</v>
      </c>
      <c r="N36" s="103">
        <v>7.9574305555555558E-2</v>
      </c>
      <c r="O36" s="103">
        <v>8.6506365740740734E-2</v>
      </c>
      <c r="P36" s="97">
        <v>6.8167824074074068E-3</v>
      </c>
      <c r="Q36" s="54">
        <v>34</v>
      </c>
      <c r="R36" s="53">
        <v>6.9320601851851765E-3</v>
      </c>
      <c r="S36" s="54">
        <v>33</v>
      </c>
      <c r="T36" s="53">
        <v>1.3748842592592583E-2</v>
      </c>
      <c r="U36" s="54">
        <v>34</v>
      </c>
      <c r="V36" s="149"/>
    </row>
    <row r="37" spans="1:22" ht="15" customHeight="1">
      <c r="A37" s="55">
        <v>35</v>
      </c>
      <c r="B37" s="63">
        <v>110</v>
      </c>
      <c r="C37" s="61" t="s">
        <v>245</v>
      </c>
      <c r="D37" s="64" t="s">
        <v>133</v>
      </c>
      <c r="E37" s="65" t="s">
        <v>73</v>
      </c>
      <c r="F37" s="65" t="s">
        <v>73</v>
      </c>
      <c r="G37" s="66" t="s">
        <v>73</v>
      </c>
      <c r="H37" s="66" t="s">
        <v>73</v>
      </c>
      <c r="I37" s="111">
        <v>1145646</v>
      </c>
      <c r="J37" s="111" t="s">
        <v>129</v>
      </c>
      <c r="K37" s="111">
        <v>205400</v>
      </c>
      <c r="L37" s="111" t="s">
        <v>452</v>
      </c>
      <c r="M37" s="103">
        <v>7.8840972222222222E-2</v>
      </c>
      <c r="N37" s="103">
        <v>8.5726157407407411E-2</v>
      </c>
      <c r="O37" s="103">
        <v>9.2600462962962968E-2</v>
      </c>
      <c r="P37" s="97">
        <v>6.8851851851851886E-3</v>
      </c>
      <c r="Q37" s="54">
        <v>39</v>
      </c>
      <c r="R37" s="53">
        <v>6.8743055555555571E-3</v>
      </c>
      <c r="S37" s="54">
        <v>29</v>
      </c>
      <c r="T37" s="53">
        <v>1.3759490740740746E-2</v>
      </c>
      <c r="U37" s="54">
        <v>35</v>
      </c>
      <c r="V37" s="149"/>
    </row>
    <row r="38" spans="1:22" ht="15" customHeight="1">
      <c r="A38" s="55">
        <v>36</v>
      </c>
      <c r="B38" s="63">
        <v>88</v>
      </c>
      <c r="C38" s="61" t="s">
        <v>246</v>
      </c>
      <c r="D38" s="64" t="s">
        <v>115</v>
      </c>
      <c r="E38" s="65" t="s">
        <v>73</v>
      </c>
      <c r="F38" s="65" t="s">
        <v>7</v>
      </c>
      <c r="G38" s="66" t="s">
        <v>73</v>
      </c>
      <c r="H38" s="66" t="s">
        <v>73</v>
      </c>
      <c r="I38" s="111">
        <v>1150342</v>
      </c>
      <c r="J38" s="111" t="s">
        <v>129</v>
      </c>
      <c r="K38" s="111">
        <v>205400</v>
      </c>
      <c r="L38" s="111" t="s">
        <v>453</v>
      </c>
      <c r="M38" s="103">
        <v>7.247962962962963E-2</v>
      </c>
      <c r="N38" s="103">
        <v>7.9246527777777784E-2</v>
      </c>
      <c r="O38" s="103">
        <v>8.6262152777777781E-2</v>
      </c>
      <c r="P38" s="97">
        <v>6.7668981481481538E-3</v>
      </c>
      <c r="Q38" s="54">
        <v>28</v>
      </c>
      <c r="R38" s="53">
        <v>7.0156249999999976E-3</v>
      </c>
      <c r="S38" s="54">
        <v>37</v>
      </c>
      <c r="T38" s="53">
        <v>1.3782523148148151E-2</v>
      </c>
      <c r="U38" s="54">
        <v>36</v>
      </c>
      <c r="V38" s="149"/>
    </row>
    <row r="39" spans="1:22" ht="15" customHeight="1">
      <c r="A39" s="88">
        <v>37</v>
      </c>
      <c r="B39" s="89">
        <v>116</v>
      </c>
      <c r="C39" s="70" t="s">
        <v>454</v>
      </c>
      <c r="D39" s="71" t="s">
        <v>138</v>
      </c>
      <c r="E39" s="72" t="s">
        <v>7</v>
      </c>
      <c r="F39" s="72" t="s">
        <v>7</v>
      </c>
      <c r="G39" s="72" t="s">
        <v>445</v>
      </c>
      <c r="H39" s="73" t="s">
        <v>73</v>
      </c>
      <c r="I39" s="107">
        <v>1150932</v>
      </c>
      <c r="J39" s="107" t="s">
        <v>131</v>
      </c>
      <c r="K39" s="107">
        <v>205398</v>
      </c>
      <c r="L39" s="107" t="s">
        <v>455</v>
      </c>
      <c r="M39" s="108">
        <v>8.0657060185185189E-2</v>
      </c>
      <c r="N39" s="108">
        <v>8.7481597222222221E-2</v>
      </c>
      <c r="O39" s="108">
        <v>9.4499074074074083E-2</v>
      </c>
      <c r="P39" s="100">
        <v>6.8245370370370317E-3</v>
      </c>
      <c r="Q39" s="91">
        <v>36</v>
      </c>
      <c r="R39" s="90">
        <v>7.0174768518518615E-3</v>
      </c>
      <c r="S39" s="91">
        <v>38</v>
      </c>
      <c r="T39" s="90">
        <v>1.3842013888888893E-2</v>
      </c>
      <c r="U39" s="91">
        <v>37</v>
      </c>
      <c r="V39" s="173">
        <v>7</v>
      </c>
    </row>
    <row r="40" spans="1:22" ht="15" customHeight="1">
      <c r="A40" s="88">
        <v>38</v>
      </c>
      <c r="B40" s="89">
        <v>114</v>
      </c>
      <c r="C40" s="70" t="s">
        <v>456</v>
      </c>
      <c r="D40" s="71" t="s">
        <v>144</v>
      </c>
      <c r="E40" s="72" t="s">
        <v>73</v>
      </c>
      <c r="F40" s="72" t="s">
        <v>73</v>
      </c>
      <c r="G40" s="72" t="s">
        <v>445</v>
      </c>
      <c r="H40" s="73" t="s">
        <v>73</v>
      </c>
      <c r="I40" s="107">
        <v>1146706</v>
      </c>
      <c r="J40" s="107" t="s">
        <v>129</v>
      </c>
      <c r="K40" s="107">
        <v>205400</v>
      </c>
      <c r="L40" s="107" t="s">
        <v>457</v>
      </c>
      <c r="M40" s="108">
        <v>8.0136574074074082E-2</v>
      </c>
      <c r="N40" s="108">
        <v>8.7044097222222228E-2</v>
      </c>
      <c r="O40" s="108">
        <v>9.3989930555555559E-2</v>
      </c>
      <c r="P40" s="100">
        <v>6.9075231481481453E-3</v>
      </c>
      <c r="Q40" s="91">
        <v>40</v>
      </c>
      <c r="R40" s="90">
        <v>6.9458333333333316E-3</v>
      </c>
      <c r="S40" s="91">
        <v>34</v>
      </c>
      <c r="T40" s="90">
        <v>1.3853356481481477E-2</v>
      </c>
      <c r="U40" s="91">
        <v>38</v>
      </c>
      <c r="V40" s="173">
        <v>8</v>
      </c>
    </row>
    <row r="41" spans="1:22" ht="15" customHeight="1">
      <c r="A41" s="88">
        <v>39</v>
      </c>
      <c r="B41" s="89">
        <v>118</v>
      </c>
      <c r="C41" s="70" t="s">
        <v>458</v>
      </c>
      <c r="D41" s="71" t="s">
        <v>81</v>
      </c>
      <c r="E41" s="72" t="s">
        <v>73</v>
      </c>
      <c r="F41" s="72" t="s">
        <v>7</v>
      </c>
      <c r="G41" s="72" t="s">
        <v>445</v>
      </c>
      <c r="H41" s="73" t="s">
        <v>73</v>
      </c>
      <c r="I41" s="107">
        <v>1147898</v>
      </c>
      <c r="J41" s="107" t="s">
        <v>129</v>
      </c>
      <c r="K41" s="107">
        <v>205400</v>
      </c>
      <c r="L41" s="107" t="s">
        <v>459</v>
      </c>
      <c r="M41" s="108">
        <v>8.0924421296296289E-2</v>
      </c>
      <c r="N41" s="108">
        <v>8.7762037037037041E-2</v>
      </c>
      <c r="O41" s="108">
        <v>9.4782870370370365E-2</v>
      </c>
      <c r="P41" s="100">
        <v>6.8376157407407517E-3</v>
      </c>
      <c r="Q41" s="91">
        <v>37</v>
      </c>
      <c r="R41" s="90">
        <v>7.0208333333333234E-3</v>
      </c>
      <c r="S41" s="91">
        <v>39</v>
      </c>
      <c r="T41" s="90">
        <v>1.3858449074074075E-2</v>
      </c>
      <c r="U41" s="91">
        <v>39</v>
      </c>
      <c r="V41" s="173">
        <v>9</v>
      </c>
    </row>
    <row r="42" spans="1:22" ht="15" customHeight="1">
      <c r="A42" s="55">
        <v>40</v>
      </c>
      <c r="B42" s="63">
        <v>101</v>
      </c>
      <c r="C42" s="61" t="s">
        <v>247</v>
      </c>
      <c r="D42" s="64" t="s">
        <v>76</v>
      </c>
      <c r="E42" s="65" t="s">
        <v>73</v>
      </c>
      <c r="F42" s="65" t="s">
        <v>73</v>
      </c>
      <c r="G42" s="66" t="s">
        <v>73</v>
      </c>
      <c r="H42" s="66" t="s">
        <v>73</v>
      </c>
      <c r="I42" s="111">
        <v>1151001</v>
      </c>
      <c r="J42" s="111" t="s">
        <v>129</v>
      </c>
      <c r="K42" s="111">
        <v>205400</v>
      </c>
      <c r="L42" s="111" t="s">
        <v>460</v>
      </c>
      <c r="M42" s="103">
        <v>7.6158101851851859E-2</v>
      </c>
      <c r="N42" s="103">
        <v>8.3082754629629621E-2</v>
      </c>
      <c r="O42" s="103">
        <v>9.0113773148148155E-2</v>
      </c>
      <c r="P42" s="97">
        <v>6.9246527777777622E-3</v>
      </c>
      <c r="Q42" s="54">
        <v>42</v>
      </c>
      <c r="R42" s="53">
        <v>7.0310185185185337E-3</v>
      </c>
      <c r="S42" s="54">
        <v>40</v>
      </c>
      <c r="T42" s="53">
        <v>1.3955671296296296E-2</v>
      </c>
      <c r="U42" s="54">
        <v>40</v>
      </c>
      <c r="V42" s="149"/>
    </row>
    <row r="43" spans="1:22" ht="15" customHeight="1">
      <c r="A43" s="55">
        <v>41</v>
      </c>
      <c r="B43" s="63">
        <v>102</v>
      </c>
      <c r="C43" s="61" t="s">
        <v>248</v>
      </c>
      <c r="D43" s="64" t="s">
        <v>133</v>
      </c>
      <c r="E43" s="65" t="s">
        <v>73</v>
      </c>
      <c r="F43" s="65" t="s">
        <v>7</v>
      </c>
      <c r="G43" s="66" t="s">
        <v>73</v>
      </c>
      <c r="H43" s="66" t="s">
        <v>73</v>
      </c>
      <c r="I43" s="111">
        <v>1146529</v>
      </c>
      <c r="J43" s="111" t="s">
        <v>129</v>
      </c>
      <c r="K43" s="111">
        <v>205400</v>
      </c>
      <c r="L43" s="111" t="s">
        <v>461</v>
      </c>
      <c r="M43" s="103">
        <v>7.6456481481481486E-2</v>
      </c>
      <c r="N43" s="103">
        <v>8.3376851851851855E-2</v>
      </c>
      <c r="O43" s="103">
        <v>9.0422916666666672E-2</v>
      </c>
      <c r="P43" s="97">
        <v>6.9203703703703684E-3</v>
      </c>
      <c r="Q43" s="54">
        <v>41</v>
      </c>
      <c r="R43" s="53">
        <v>7.0460648148148175E-3</v>
      </c>
      <c r="S43" s="54">
        <v>41</v>
      </c>
      <c r="T43" s="53">
        <v>1.3966435185185186E-2</v>
      </c>
      <c r="U43" s="54">
        <v>41</v>
      </c>
      <c r="V43" s="149"/>
    </row>
    <row r="44" spans="1:22" ht="15" customHeight="1">
      <c r="A44" s="55">
        <v>42</v>
      </c>
      <c r="B44" s="63">
        <v>94</v>
      </c>
      <c r="C44" s="61" t="s">
        <v>249</v>
      </c>
      <c r="D44" s="64" t="s">
        <v>51</v>
      </c>
      <c r="E44" s="65" t="s">
        <v>73</v>
      </c>
      <c r="F44" s="65" t="s">
        <v>73</v>
      </c>
      <c r="G44" s="66" t="s">
        <v>73</v>
      </c>
      <c r="H44" s="66" t="s">
        <v>73</v>
      </c>
      <c r="I44" s="111">
        <v>1150260</v>
      </c>
      <c r="J44" s="111" t="s">
        <v>129</v>
      </c>
      <c r="K44" s="111">
        <v>205400</v>
      </c>
      <c r="L44" s="111" t="s">
        <v>462</v>
      </c>
      <c r="M44" s="103">
        <v>7.4374884259259255E-2</v>
      </c>
      <c r="N44" s="103">
        <v>8.1306597222222221E-2</v>
      </c>
      <c r="O44" s="103">
        <v>8.8383796296296294E-2</v>
      </c>
      <c r="P44" s="97">
        <v>6.9317129629629659E-3</v>
      </c>
      <c r="Q44" s="54">
        <v>43</v>
      </c>
      <c r="R44" s="53">
        <v>7.0771990740740726E-3</v>
      </c>
      <c r="S44" s="54">
        <v>42</v>
      </c>
      <c r="T44" s="53">
        <v>1.4008912037037038E-2</v>
      </c>
      <c r="U44" s="54">
        <v>42</v>
      </c>
      <c r="V44" s="149">
        <v>10</v>
      </c>
    </row>
    <row r="45" spans="1:22" ht="15" customHeight="1">
      <c r="A45" s="55">
        <v>43</v>
      </c>
      <c r="B45" s="63">
        <v>103</v>
      </c>
      <c r="C45" s="61" t="s">
        <v>250</v>
      </c>
      <c r="D45" s="64" t="s">
        <v>51</v>
      </c>
      <c r="E45" s="65" t="s">
        <v>73</v>
      </c>
      <c r="F45" s="65" t="s">
        <v>7</v>
      </c>
      <c r="G45" s="66" t="s">
        <v>73</v>
      </c>
      <c r="H45" s="66" t="s">
        <v>73</v>
      </c>
      <c r="I45" s="111">
        <v>1149860</v>
      </c>
      <c r="J45" s="111" t="s">
        <v>129</v>
      </c>
      <c r="K45" s="111">
        <v>205400</v>
      </c>
      <c r="L45" s="111" t="s">
        <v>463</v>
      </c>
      <c r="M45" s="103">
        <v>7.6814583333333339E-2</v>
      </c>
      <c r="N45" s="103">
        <v>8.3667476851851844E-2</v>
      </c>
      <c r="O45" s="103">
        <v>9.0830324074074084E-2</v>
      </c>
      <c r="P45" s="97">
        <v>6.8528935185185047E-3</v>
      </c>
      <c r="Q45" s="54">
        <v>38</v>
      </c>
      <c r="R45" s="53">
        <v>7.1628472222222406E-3</v>
      </c>
      <c r="S45" s="54">
        <v>44</v>
      </c>
      <c r="T45" s="53">
        <v>1.4015740740740745E-2</v>
      </c>
      <c r="U45" s="54">
        <v>43</v>
      </c>
      <c r="V45" s="149">
        <v>11</v>
      </c>
    </row>
    <row r="46" spans="1:22" ht="15" customHeight="1">
      <c r="A46" s="55">
        <v>44</v>
      </c>
      <c r="B46" s="63">
        <v>97</v>
      </c>
      <c r="C46" s="61" t="s">
        <v>251</v>
      </c>
      <c r="D46" s="64" t="s">
        <v>115</v>
      </c>
      <c r="E46" s="65" t="s">
        <v>73</v>
      </c>
      <c r="F46" s="65" t="s">
        <v>7</v>
      </c>
      <c r="G46" s="66" t="s">
        <v>73</v>
      </c>
      <c r="H46" s="66" t="s">
        <v>73</v>
      </c>
      <c r="I46" s="111">
        <v>1150885</v>
      </c>
      <c r="J46" s="111" t="s">
        <v>129</v>
      </c>
      <c r="K46" s="111">
        <v>205400</v>
      </c>
      <c r="L46" s="111" t="s">
        <v>464</v>
      </c>
      <c r="M46" s="103">
        <v>7.4889583333333329E-2</v>
      </c>
      <c r="N46" s="103">
        <v>8.1832291666666668E-2</v>
      </c>
      <c r="O46" s="103">
        <v>8.9063657407407404E-2</v>
      </c>
      <c r="P46" s="97">
        <v>6.9427083333333389E-3</v>
      </c>
      <c r="Q46" s="54">
        <v>44</v>
      </c>
      <c r="R46" s="53">
        <v>7.2313657407407361E-3</v>
      </c>
      <c r="S46" s="54">
        <v>46</v>
      </c>
      <c r="T46" s="53">
        <v>1.4174074074074075E-2</v>
      </c>
      <c r="U46" s="54">
        <v>44</v>
      </c>
      <c r="V46" s="149"/>
    </row>
    <row r="47" spans="1:22" ht="15" customHeight="1">
      <c r="A47" s="55">
        <v>45</v>
      </c>
      <c r="B47" s="63">
        <v>111</v>
      </c>
      <c r="C47" s="61" t="s">
        <v>252</v>
      </c>
      <c r="D47" s="64" t="s">
        <v>33</v>
      </c>
      <c r="E47" s="65" t="s">
        <v>73</v>
      </c>
      <c r="F47" s="65" t="s">
        <v>73</v>
      </c>
      <c r="G47" s="66" t="s">
        <v>7</v>
      </c>
      <c r="H47" s="66" t="s">
        <v>7</v>
      </c>
      <c r="I47" s="111">
        <v>1150400</v>
      </c>
      <c r="J47" s="111" t="s">
        <v>129</v>
      </c>
      <c r="K47" s="111">
        <v>205400</v>
      </c>
      <c r="L47" s="111" t="s">
        <v>465</v>
      </c>
      <c r="M47" s="103">
        <v>7.9176967592592587E-2</v>
      </c>
      <c r="N47" s="103">
        <v>8.6155671296296296E-2</v>
      </c>
      <c r="O47" s="103">
        <v>9.3369907407407415E-2</v>
      </c>
      <c r="P47" s="97">
        <v>6.9787037037037092E-3</v>
      </c>
      <c r="Q47" s="54">
        <v>45</v>
      </c>
      <c r="R47" s="53">
        <v>7.2142361111111192E-3</v>
      </c>
      <c r="S47" s="54">
        <v>45</v>
      </c>
      <c r="T47" s="53">
        <v>1.4192939814814828E-2</v>
      </c>
      <c r="U47" s="54">
        <v>45</v>
      </c>
      <c r="V47" s="149"/>
    </row>
    <row r="48" spans="1:22" ht="15" customHeight="1">
      <c r="A48" s="55">
        <v>46</v>
      </c>
      <c r="B48" s="63">
        <v>109</v>
      </c>
      <c r="C48" s="61" t="s">
        <v>253</v>
      </c>
      <c r="D48" s="64" t="s">
        <v>128</v>
      </c>
      <c r="E48" s="65" t="s">
        <v>73</v>
      </c>
      <c r="F48" s="65" t="s">
        <v>73</v>
      </c>
      <c r="G48" s="66" t="s">
        <v>73</v>
      </c>
      <c r="H48" s="66" t="s">
        <v>7</v>
      </c>
      <c r="I48" s="111">
        <v>1147014</v>
      </c>
      <c r="J48" s="111" t="s">
        <v>129</v>
      </c>
      <c r="K48" s="111">
        <v>205400</v>
      </c>
      <c r="L48" s="111" t="s">
        <v>466</v>
      </c>
      <c r="M48" s="103">
        <v>7.8555555555555559E-2</v>
      </c>
      <c r="N48" s="103">
        <v>8.5686921296296292E-2</v>
      </c>
      <c r="O48" s="103">
        <v>9.2769907407407412E-2</v>
      </c>
      <c r="P48" s="97">
        <v>7.1313657407407333E-3</v>
      </c>
      <c r="Q48" s="54">
        <v>47</v>
      </c>
      <c r="R48" s="53">
        <v>7.0829861111111198E-3</v>
      </c>
      <c r="S48" s="54">
        <v>43</v>
      </c>
      <c r="T48" s="53">
        <v>1.4214351851851853E-2</v>
      </c>
      <c r="U48" s="54">
        <v>46</v>
      </c>
      <c r="V48" s="149">
        <v>12</v>
      </c>
    </row>
    <row r="49" spans="1:22" ht="15" customHeight="1">
      <c r="A49" s="88">
        <v>47</v>
      </c>
      <c r="B49" s="89">
        <v>121</v>
      </c>
      <c r="C49" s="70" t="s">
        <v>467</v>
      </c>
      <c r="D49" s="71" t="s">
        <v>53</v>
      </c>
      <c r="E49" s="72" t="s">
        <v>7</v>
      </c>
      <c r="F49" s="72" t="s">
        <v>7</v>
      </c>
      <c r="G49" s="72" t="s">
        <v>445</v>
      </c>
      <c r="H49" s="73" t="s">
        <v>7</v>
      </c>
      <c r="I49" s="107">
        <v>1150670</v>
      </c>
      <c r="J49" s="107" t="s">
        <v>131</v>
      </c>
      <c r="K49" s="107">
        <v>205398</v>
      </c>
      <c r="L49" s="107" t="s">
        <v>468</v>
      </c>
      <c r="M49" s="108">
        <v>8.1464120370370374E-2</v>
      </c>
      <c r="N49" s="108">
        <v>8.8535879629629624E-2</v>
      </c>
      <c r="O49" s="108">
        <v>9.5803009259259261E-2</v>
      </c>
      <c r="P49" s="100">
        <v>7.0717592592592499E-3</v>
      </c>
      <c r="Q49" s="91">
        <v>46</v>
      </c>
      <c r="R49" s="90">
        <v>7.2671296296296373E-3</v>
      </c>
      <c r="S49" s="91">
        <v>47</v>
      </c>
      <c r="T49" s="90">
        <v>1.4338888888888887E-2</v>
      </c>
      <c r="U49" s="91">
        <v>47</v>
      </c>
      <c r="V49" s="173">
        <v>13</v>
      </c>
    </row>
    <row r="50" spans="1:22" ht="15" customHeight="1">
      <c r="A50" s="88">
        <v>48</v>
      </c>
      <c r="B50" s="89">
        <v>120</v>
      </c>
      <c r="C50" s="70" t="s">
        <v>469</v>
      </c>
      <c r="D50" s="71" t="s">
        <v>53</v>
      </c>
      <c r="E50" s="72" t="s">
        <v>7</v>
      </c>
      <c r="F50" s="72" t="s">
        <v>7</v>
      </c>
      <c r="G50" s="72" t="s">
        <v>445</v>
      </c>
      <c r="H50" s="73" t="s">
        <v>7</v>
      </c>
      <c r="I50" s="107">
        <v>1150671</v>
      </c>
      <c r="J50" s="107" t="s">
        <v>129</v>
      </c>
      <c r="K50" s="107">
        <v>205400</v>
      </c>
      <c r="L50" s="107" t="s">
        <v>470</v>
      </c>
      <c r="M50" s="108">
        <v>8.1243402777777765E-2</v>
      </c>
      <c r="N50" s="108">
        <v>8.8451967592592592E-2</v>
      </c>
      <c r="O50" s="108">
        <v>9.5777083333333332E-2</v>
      </c>
      <c r="P50" s="100">
        <v>7.2085648148148274E-3</v>
      </c>
      <c r="Q50" s="91">
        <v>48</v>
      </c>
      <c r="R50" s="90">
        <v>7.3251157407407397E-3</v>
      </c>
      <c r="S50" s="91">
        <v>48</v>
      </c>
      <c r="T50" s="90">
        <v>1.4533680555555567E-2</v>
      </c>
      <c r="U50" s="91">
        <v>48</v>
      </c>
      <c r="V50" s="173">
        <v>14</v>
      </c>
    </row>
    <row r="51" spans="1:22" ht="15" customHeight="1">
      <c r="A51" s="55" t="s">
        <v>7</v>
      </c>
      <c r="B51" s="63">
        <v>96</v>
      </c>
      <c r="C51" s="61" t="s">
        <v>254</v>
      </c>
      <c r="D51" s="64" t="s">
        <v>53</v>
      </c>
      <c r="E51" s="65" t="s">
        <v>73</v>
      </c>
      <c r="F51" s="65" t="s">
        <v>7</v>
      </c>
      <c r="G51" s="66" t="s">
        <v>73</v>
      </c>
      <c r="H51" s="66" t="s">
        <v>73</v>
      </c>
      <c r="I51" s="111">
        <v>1150666</v>
      </c>
      <c r="J51" s="111" t="s">
        <v>129</v>
      </c>
      <c r="K51" s="111">
        <v>205400</v>
      </c>
      <c r="L51" s="111" t="s">
        <v>471</v>
      </c>
      <c r="M51" s="109"/>
      <c r="N51" s="109"/>
      <c r="O51" s="109"/>
      <c r="P51" s="97" t="s">
        <v>255</v>
      </c>
      <c r="Q51" s="54"/>
      <c r="R51" s="53" t="s">
        <v>255</v>
      </c>
      <c r="S51" s="54"/>
      <c r="T51" s="53" t="s">
        <v>255</v>
      </c>
      <c r="U51" s="54"/>
      <c r="V51" s="149"/>
    </row>
    <row r="52" spans="1:22" ht="15" customHeight="1">
      <c r="A52" s="88" t="s">
        <v>7</v>
      </c>
      <c r="B52" s="89">
        <v>117</v>
      </c>
      <c r="C52" s="70" t="s">
        <v>472</v>
      </c>
      <c r="D52" s="71" t="s">
        <v>53</v>
      </c>
      <c r="E52" s="72" t="s">
        <v>73</v>
      </c>
      <c r="F52" s="72" t="s">
        <v>7</v>
      </c>
      <c r="G52" s="72" t="s">
        <v>445</v>
      </c>
      <c r="H52" s="73" t="s">
        <v>73</v>
      </c>
      <c r="I52" s="107">
        <v>1150665</v>
      </c>
      <c r="J52" s="107" t="s">
        <v>129</v>
      </c>
      <c r="K52" s="107">
        <v>205400</v>
      </c>
      <c r="L52" s="107" t="s">
        <v>473</v>
      </c>
      <c r="M52" s="110" t="s">
        <v>85</v>
      </c>
      <c r="N52" s="110" t="s">
        <v>85</v>
      </c>
      <c r="O52" s="110" t="s">
        <v>85</v>
      </c>
      <c r="P52" s="101" t="s">
        <v>85</v>
      </c>
      <c r="Q52" s="93"/>
      <c r="R52" s="92" t="s">
        <v>85</v>
      </c>
      <c r="S52" s="93"/>
      <c r="T52" s="92" t="s">
        <v>85</v>
      </c>
      <c r="U52" s="91"/>
      <c r="V52" s="173"/>
    </row>
    <row r="53" spans="1:22" ht="15" customHeight="1">
      <c r="A53" s="88" t="s">
        <v>7</v>
      </c>
      <c r="B53" s="89">
        <v>119</v>
      </c>
      <c r="C53" s="70" t="s">
        <v>474</v>
      </c>
      <c r="D53" s="71" t="s">
        <v>147</v>
      </c>
      <c r="E53" s="72" t="s">
        <v>73</v>
      </c>
      <c r="F53" s="72" t="s">
        <v>7</v>
      </c>
      <c r="G53" s="72" t="s">
        <v>445</v>
      </c>
      <c r="H53" s="73" t="s">
        <v>73</v>
      </c>
      <c r="I53" s="107"/>
      <c r="J53" s="107"/>
      <c r="K53" s="107"/>
      <c r="L53" s="107"/>
      <c r="M53" s="110" t="s">
        <v>85</v>
      </c>
      <c r="N53" s="110" t="s">
        <v>85</v>
      </c>
      <c r="O53" s="110" t="s">
        <v>85</v>
      </c>
      <c r="P53" s="102" t="s">
        <v>85</v>
      </c>
      <c r="Q53" s="91"/>
      <c r="R53" s="94" t="s">
        <v>85</v>
      </c>
      <c r="S53" s="91"/>
      <c r="T53" s="94" t="s">
        <v>85</v>
      </c>
      <c r="U53" s="91"/>
      <c r="V53" s="17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E66B5-6F32-49F9-BF9F-370559C3EC9A}">
  <dimension ref="A1:X57"/>
  <sheetViews>
    <sheetView topLeftCell="A33" workbookViewId="0">
      <selection sqref="A1:U62"/>
    </sheetView>
  </sheetViews>
  <sheetFormatPr defaultColWidth="8.81640625" defaultRowHeight="14.5"/>
  <cols>
    <col min="4" max="5" width="34.1796875" bestFit="1" customWidth="1"/>
    <col min="6" max="6" width="3.6328125" hidden="1" customWidth="1"/>
    <col min="7" max="7" width="6.453125" hidden="1" customWidth="1"/>
    <col min="8" max="8" width="3.6328125" hidden="1" customWidth="1"/>
    <col min="9" max="9" width="7.453125" hidden="1" customWidth="1"/>
    <col min="10" max="10" width="5.1796875" hidden="1" customWidth="1"/>
    <col min="11" max="11" width="7.453125" hidden="1" customWidth="1"/>
    <col min="12" max="12" width="5.1796875" hidden="1" customWidth="1"/>
    <col min="13" max="19" width="0" hidden="1" customWidth="1"/>
    <col min="20" max="21" width="0" style="52" hidden="1" customWidth="1"/>
    <col min="24" max="24" width="8.6328125" style="51"/>
  </cols>
  <sheetData>
    <row r="1" spans="1:24" ht="80">
      <c r="A1" s="147" t="s">
        <v>289</v>
      </c>
      <c r="B1" s="150" t="s">
        <v>290</v>
      </c>
      <c r="C1" s="150" t="s">
        <v>87</v>
      </c>
      <c r="D1" s="116" t="s">
        <v>88</v>
      </c>
      <c r="E1" s="151" t="s">
        <v>89</v>
      </c>
      <c r="F1" s="152" t="s">
        <v>90</v>
      </c>
      <c r="G1" s="152" t="s">
        <v>91</v>
      </c>
      <c r="H1" s="154" t="s">
        <v>92</v>
      </c>
      <c r="I1" s="154" t="s">
        <v>93</v>
      </c>
      <c r="J1" s="154" t="s">
        <v>291</v>
      </c>
      <c r="K1" s="143" t="s">
        <v>292</v>
      </c>
      <c r="L1" s="143" t="s">
        <v>294</v>
      </c>
      <c r="M1" s="143" t="s">
        <v>293</v>
      </c>
      <c r="N1" s="143" t="s">
        <v>295</v>
      </c>
      <c r="O1" s="144" t="s">
        <v>296</v>
      </c>
      <c r="P1" s="144" t="s">
        <v>297</v>
      </c>
      <c r="Q1" s="144" t="s">
        <v>298</v>
      </c>
      <c r="R1" s="150" t="s">
        <v>94</v>
      </c>
      <c r="S1" s="150" t="s">
        <v>86</v>
      </c>
      <c r="T1" s="150" t="s">
        <v>95</v>
      </c>
      <c r="U1" s="150" t="s">
        <v>86</v>
      </c>
      <c r="V1" s="150" t="s">
        <v>96</v>
      </c>
      <c r="W1" s="161" t="s">
        <v>299</v>
      </c>
      <c r="X1" s="150" t="s">
        <v>92</v>
      </c>
    </row>
    <row r="2" spans="1:24" ht="16">
      <c r="A2" s="165">
        <v>51</v>
      </c>
      <c r="B2" s="162">
        <v>1</v>
      </c>
      <c r="C2" s="117">
        <v>51</v>
      </c>
      <c r="D2" s="119" t="s">
        <v>162</v>
      </c>
      <c r="E2" s="118" t="s">
        <v>4</v>
      </c>
      <c r="F2" s="120" t="s">
        <v>7</v>
      </c>
      <c r="G2" s="120" t="s">
        <v>7</v>
      </c>
      <c r="H2" s="120"/>
      <c r="I2" s="120" t="s">
        <v>7</v>
      </c>
      <c r="J2" s="132"/>
      <c r="K2" s="132">
        <v>1147941</v>
      </c>
      <c r="L2" s="132">
        <v>205404</v>
      </c>
      <c r="M2" s="132" t="s">
        <v>121</v>
      </c>
      <c r="N2" s="133" t="s">
        <v>475</v>
      </c>
      <c r="O2" s="138">
        <v>7.3348495370370373E-2</v>
      </c>
      <c r="P2" s="138">
        <v>7.9251041666666674E-2</v>
      </c>
      <c r="Q2" s="138">
        <v>8.5152893518518513E-2</v>
      </c>
      <c r="R2" s="166">
        <v>5.9025462962963016E-3</v>
      </c>
      <c r="S2" s="134">
        <v>1</v>
      </c>
      <c r="T2" s="166">
        <v>5.9018518518518387E-3</v>
      </c>
      <c r="U2" s="134">
        <v>1</v>
      </c>
      <c r="V2" s="166">
        <v>1.180439814814814E-2</v>
      </c>
      <c r="W2" s="134">
        <v>1</v>
      </c>
      <c r="X2" s="183"/>
    </row>
    <row r="3" spans="1:24" ht="16">
      <c r="A3" s="165">
        <v>58</v>
      </c>
      <c r="B3" s="162">
        <v>2</v>
      </c>
      <c r="C3" s="117">
        <v>58</v>
      </c>
      <c r="D3" s="119" t="s">
        <v>163</v>
      </c>
      <c r="E3" s="118" t="s">
        <v>4</v>
      </c>
      <c r="F3" s="120" t="s">
        <v>7</v>
      </c>
      <c r="G3" s="120" t="s">
        <v>7</v>
      </c>
      <c r="H3" s="120"/>
      <c r="I3" s="120" t="s">
        <v>7</v>
      </c>
      <c r="J3" s="132"/>
      <c r="K3" s="132">
        <v>1150696</v>
      </c>
      <c r="L3" s="132">
        <v>205404</v>
      </c>
      <c r="M3" s="132" t="s">
        <v>121</v>
      </c>
      <c r="N3" s="133" t="s">
        <v>476</v>
      </c>
      <c r="O3" s="138">
        <v>7.6521180555555554E-2</v>
      </c>
      <c r="P3" s="138">
        <v>8.2534259259259266E-2</v>
      </c>
      <c r="Q3" s="138">
        <v>8.846435185185185E-2</v>
      </c>
      <c r="R3" s="166">
        <v>6.0130787037037114E-3</v>
      </c>
      <c r="S3" s="134">
        <v>2</v>
      </c>
      <c r="T3" s="166">
        <v>5.930092592592584E-3</v>
      </c>
      <c r="U3" s="134">
        <v>3</v>
      </c>
      <c r="V3" s="166">
        <v>1.1943171296296295E-2</v>
      </c>
      <c r="W3" s="134">
        <v>2</v>
      </c>
      <c r="X3" s="183"/>
    </row>
    <row r="4" spans="1:24" ht="16">
      <c r="A4" s="165">
        <v>52</v>
      </c>
      <c r="B4" s="162">
        <v>3</v>
      </c>
      <c r="C4" s="117">
        <v>52</v>
      </c>
      <c r="D4" s="119" t="s">
        <v>164</v>
      </c>
      <c r="E4" s="118" t="s">
        <v>4</v>
      </c>
      <c r="F4" s="120" t="s">
        <v>7</v>
      </c>
      <c r="G4" s="120" t="s">
        <v>7</v>
      </c>
      <c r="H4" s="120"/>
      <c r="I4" s="120" t="s">
        <v>7</v>
      </c>
      <c r="J4" s="132"/>
      <c r="K4" s="132">
        <v>1149437</v>
      </c>
      <c r="L4" s="132">
        <v>205404</v>
      </c>
      <c r="M4" s="132" t="s">
        <v>121</v>
      </c>
      <c r="N4" s="133" t="s">
        <v>477</v>
      </c>
      <c r="O4" s="138">
        <v>7.3771875000000001E-2</v>
      </c>
      <c r="P4" s="138">
        <v>7.9835879629629625E-2</v>
      </c>
      <c r="Q4" s="138">
        <v>8.5748148148148143E-2</v>
      </c>
      <c r="R4" s="166">
        <v>6.0640046296296241E-3</v>
      </c>
      <c r="S4" s="134">
        <v>7</v>
      </c>
      <c r="T4" s="166">
        <v>5.9122685185185181E-3</v>
      </c>
      <c r="U4" s="134">
        <v>2</v>
      </c>
      <c r="V4" s="166">
        <v>1.1976273148148142E-2</v>
      </c>
      <c r="W4" s="134">
        <v>3</v>
      </c>
      <c r="X4" s="183"/>
    </row>
    <row r="5" spans="1:24" ht="16">
      <c r="A5" s="165">
        <v>57</v>
      </c>
      <c r="B5" s="162">
        <v>4</v>
      </c>
      <c r="C5" s="117">
        <v>57</v>
      </c>
      <c r="D5" s="119" t="s">
        <v>165</v>
      </c>
      <c r="E5" s="118" t="s">
        <v>4</v>
      </c>
      <c r="F5" s="120" t="s">
        <v>7</v>
      </c>
      <c r="G5" s="120" t="s">
        <v>7</v>
      </c>
      <c r="H5" s="120"/>
      <c r="I5" s="120" t="s">
        <v>7</v>
      </c>
      <c r="J5" s="132"/>
      <c r="K5" s="132">
        <v>1150698</v>
      </c>
      <c r="L5" s="132">
        <v>205404</v>
      </c>
      <c r="M5" s="132" t="s">
        <v>121</v>
      </c>
      <c r="N5" s="133" t="s">
        <v>478</v>
      </c>
      <c r="O5" s="138">
        <v>7.606469907407408E-2</v>
      </c>
      <c r="P5" s="138">
        <v>8.2090046296296293E-2</v>
      </c>
      <c r="Q5" s="138">
        <v>8.8139236111111116E-2</v>
      </c>
      <c r="R5" s="166">
        <v>6.0253472222222132E-3</v>
      </c>
      <c r="S5" s="134">
        <v>3</v>
      </c>
      <c r="T5" s="166">
        <v>6.0491898148148232E-3</v>
      </c>
      <c r="U5" s="134">
        <v>6</v>
      </c>
      <c r="V5" s="166">
        <v>1.2074537037037036E-2</v>
      </c>
      <c r="W5" s="134">
        <v>4</v>
      </c>
      <c r="X5" s="183"/>
    </row>
    <row r="6" spans="1:24" ht="16">
      <c r="A6" s="165">
        <v>53</v>
      </c>
      <c r="B6" s="162">
        <v>5</v>
      </c>
      <c r="C6" s="117">
        <v>53</v>
      </c>
      <c r="D6" s="119" t="s">
        <v>166</v>
      </c>
      <c r="E6" s="118" t="s">
        <v>125</v>
      </c>
      <c r="F6" s="120" t="s">
        <v>7</v>
      </c>
      <c r="G6" s="120" t="s">
        <v>7</v>
      </c>
      <c r="H6" s="120"/>
      <c r="I6" s="120" t="s">
        <v>7</v>
      </c>
      <c r="J6" s="132"/>
      <c r="K6" s="132">
        <v>1149461</v>
      </c>
      <c r="L6" s="132">
        <v>205404</v>
      </c>
      <c r="M6" s="132" t="s">
        <v>121</v>
      </c>
      <c r="N6" s="133" t="s">
        <v>479</v>
      </c>
      <c r="O6" s="138">
        <v>7.4235185185185182E-2</v>
      </c>
      <c r="P6" s="138">
        <v>8.0272337962962959E-2</v>
      </c>
      <c r="Q6" s="138">
        <v>8.631689814814815E-2</v>
      </c>
      <c r="R6" s="166">
        <v>6.0371527777777767E-3</v>
      </c>
      <c r="S6" s="134">
        <v>5</v>
      </c>
      <c r="T6" s="166">
        <v>6.044560185185191E-3</v>
      </c>
      <c r="U6" s="134">
        <v>5</v>
      </c>
      <c r="V6" s="166">
        <v>1.2081712962962968E-2</v>
      </c>
      <c r="W6" s="134">
        <v>5</v>
      </c>
      <c r="X6" s="183"/>
    </row>
    <row r="7" spans="1:24" ht="16">
      <c r="A7" s="165">
        <v>65</v>
      </c>
      <c r="B7" s="162">
        <v>6</v>
      </c>
      <c r="C7" s="117">
        <v>65</v>
      </c>
      <c r="D7" s="119" t="s">
        <v>167</v>
      </c>
      <c r="E7" s="118" t="s">
        <v>145</v>
      </c>
      <c r="F7" s="120" t="s">
        <v>7</v>
      </c>
      <c r="G7" s="120" t="s">
        <v>7</v>
      </c>
      <c r="H7" s="120" t="s">
        <v>73</v>
      </c>
      <c r="I7" s="120" t="s">
        <v>73</v>
      </c>
      <c r="J7" s="132"/>
      <c r="K7" s="132">
        <v>1147001</v>
      </c>
      <c r="L7" s="132">
        <v>205404</v>
      </c>
      <c r="M7" s="132" t="s">
        <v>121</v>
      </c>
      <c r="N7" s="133" t="s">
        <v>480</v>
      </c>
      <c r="O7" s="138">
        <v>7.8726851851851853E-2</v>
      </c>
      <c r="P7" s="138">
        <v>8.4761574074074073E-2</v>
      </c>
      <c r="Q7" s="138">
        <v>9.082662037037037E-2</v>
      </c>
      <c r="R7" s="166">
        <v>6.0347222222222191E-3</v>
      </c>
      <c r="S7" s="134">
        <v>4</v>
      </c>
      <c r="T7" s="166">
        <v>6.0650462962962975E-3</v>
      </c>
      <c r="U7" s="134">
        <v>8</v>
      </c>
      <c r="V7" s="166">
        <v>1.2099768518518517E-2</v>
      </c>
      <c r="W7" s="134">
        <v>6</v>
      </c>
      <c r="X7" s="183"/>
    </row>
    <row r="8" spans="1:24" ht="16">
      <c r="A8" s="165">
        <v>87</v>
      </c>
      <c r="B8" s="162">
        <v>7</v>
      </c>
      <c r="C8" s="117">
        <v>87</v>
      </c>
      <c r="D8" s="119" t="s">
        <v>168</v>
      </c>
      <c r="E8" s="118" t="s">
        <v>4</v>
      </c>
      <c r="F8" s="120" t="s">
        <v>7</v>
      </c>
      <c r="G8" s="120" t="s">
        <v>7</v>
      </c>
      <c r="H8" s="120"/>
      <c r="I8" s="120" t="s">
        <v>7</v>
      </c>
      <c r="J8" s="132"/>
      <c r="K8" s="132">
        <v>1150701</v>
      </c>
      <c r="L8" s="132">
        <v>205404</v>
      </c>
      <c r="M8" s="132" t="s">
        <v>121</v>
      </c>
      <c r="N8" s="133" t="s">
        <v>481</v>
      </c>
      <c r="O8" s="138">
        <v>8.4626504629629631E-2</v>
      </c>
      <c r="P8" s="138">
        <v>9.068090277777778E-2</v>
      </c>
      <c r="Q8" s="138">
        <v>9.6743865740740745E-2</v>
      </c>
      <c r="R8" s="166">
        <v>6.054398148148149E-3</v>
      </c>
      <c r="S8" s="134">
        <v>6</v>
      </c>
      <c r="T8" s="166">
        <v>6.0629629629629644E-3</v>
      </c>
      <c r="U8" s="134">
        <v>7</v>
      </c>
      <c r="V8" s="166">
        <v>1.2117361111111113E-2</v>
      </c>
      <c r="W8" s="134">
        <v>7</v>
      </c>
      <c r="X8" s="183"/>
    </row>
    <row r="9" spans="1:24" ht="16">
      <c r="A9" s="176">
        <v>59</v>
      </c>
      <c r="B9" s="155">
        <v>8</v>
      </c>
      <c r="C9" s="123">
        <v>59</v>
      </c>
      <c r="D9" s="124" t="s">
        <v>148</v>
      </c>
      <c r="E9" s="124" t="s">
        <v>125</v>
      </c>
      <c r="F9" s="125"/>
      <c r="G9" s="125"/>
      <c r="H9" s="125"/>
      <c r="I9" s="125"/>
      <c r="J9" s="129"/>
      <c r="K9" s="129">
        <v>1149467</v>
      </c>
      <c r="L9" s="129">
        <v>205405</v>
      </c>
      <c r="M9" s="129" t="s">
        <v>122</v>
      </c>
      <c r="N9" s="130" t="s">
        <v>482</v>
      </c>
      <c r="O9" s="139">
        <v>7.692662037037036E-2</v>
      </c>
      <c r="P9" s="139">
        <v>8.3006597222222214E-2</v>
      </c>
      <c r="Q9" s="139">
        <v>8.9049537037037038E-2</v>
      </c>
      <c r="R9" s="158">
        <v>6.0799768518518538E-3</v>
      </c>
      <c r="S9" s="126">
        <v>10</v>
      </c>
      <c r="T9" s="158">
        <v>6.0429398148148239E-3</v>
      </c>
      <c r="U9" s="126">
        <v>4</v>
      </c>
      <c r="V9" s="158">
        <v>1.2122916666666678E-2</v>
      </c>
      <c r="W9" s="126">
        <v>8</v>
      </c>
      <c r="X9" s="184"/>
    </row>
    <row r="10" spans="1:24" ht="16">
      <c r="A10" s="165">
        <v>54</v>
      </c>
      <c r="B10" s="162">
        <v>9</v>
      </c>
      <c r="C10" s="117">
        <v>54</v>
      </c>
      <c r="D10" s="119" t="s">
        <v>169</v>
      </c>
      <c r="E10" s="119" t="s">
        <v>115</v>
      </c>
      <c r="F10" s="117" t="s">
        <v>7</v>
      </c>
      <c r="G10" s="117" t="s">
        <v>7</v>
      </c>
      <c r="H10" s="117"/>
      <c r="I10" s="117" t="s">
        <v>7</v>
      </c>
      <c r="J10" s="131"/>
      <c r="K10" s="165">
        <v>1149723</v>
      </c>
      <c r="L10" s="165">
        <v>205404</v>
      </c>
      <c r="M10" s="165" t="s">
        <v>121</v>
      </c>
      <c r="N10" s="165" t="s">
        <v>483</v>
      </c>
      <c r="O10" s="138">
        <v>7.4680671296296297E-2</v>
      </c>
      <c r="P10" s="138">
        <v>8.0778472222222217E-2</v>
      </c>
      <c r="Q10" s="138">
        <v>8.6851851851851847E-2</v>
      </c>
      <c r="R10" s="166">
        <v>6.0978009259259197E-3</v>
      </c>
      <c r="S10" s="134">
        <v>13</v>
      </c>
      <c r="T10" s="166">
        <v>6.07337962962963E-3</v>
      </c>
      <c r="U10" s="134">
        <v>9</v>
      </c>
      <c r="V10" s="166">
        <v>1.217118055555555E-2</v>
      </c>
      <c r="W10" s="134">
        <v>9</v>
      </c>
      <c r="X10" s="183"/>
    </row>
    <row r="11" spans="1:24" ht="16">
      <c r="A11" s="165">
        <v>75</v>
      </c>
      <c r="B11" s="162">
        <v>10</v>
      </c>
      <c r="C11" s="117">
        <v>75</v>
      </c>
      <c r="D11" s="119" t="s">
        <v>170</v>
      </c>
      <c r="E11" s="118" t="s">
        <v>145</v>
      </c>
      <c r="F11" s="120" t="s">
        <v>7</v>
      </c>
      <c r="G11" s="120" t="s">
        <v>7</v>
      </c>
      <c r="H11" s="120"/>
      <c r="I11" s="120" t="s">
        <v>7</v>
      </c>
      <c r="J11" s="132"/>
      <c r="K11" s="132">
        <v>1146998</v>
      </c>
      <c r="L11" s="132">
        <v>205404</v>
      </c>
      <c r="M11" s="132" t="s">
        <v>121</v>
      </c>
      <c r="N11" s="133" t="s">
        <v>484</v>
      </c>
      <c r="O11" s="138">
        <v>8.1234143518518528E-2</v>
      </c>
      <c r="P11" s="138">
        <v>8.7337384259259257E-2</v>
      </c>
      <c r="Q11" s="138">
        <v>9.3429629629629626E-2</v>
      </c>
      <c r="R11" s="166">
        <v>6.1032407407407285E-3</v>
      </c>
      <c r="S11" s="134">
        <v>14</v>
      </c>
      <c r="T11" s="166">
        <v>6.0922453703703694E-3</v>
      </c>
      <c r="U11" s="134">
        <v>10</v>
      </c>
      <c r="V11" s="166">
        <v>1.2195486111111098E-2</v>
      </c>
      <c r="W11" s="134">
        <v>10</v>
      </c>
      <c r="X11" s="183"/>
    </row>
    <row r="12" spans="1:24" ht="16">
      <c r="A12" s="165">
        <v>56</v>
      </c>
      <c r="B12" s="162">
        <v>11</v>
      </c>
      <c r="C12" s="117">
        <v>56</v>
      </c>
      <c r="D12" s="119" t="s">
        <v>171</v>
      </c>
      <c r="E12" s="118" t="s">
        <v>145</v>
      </c>
      <c r="F12" s="120" t="s">
        <v>7</v>
      </c>
      <c r="G12" s="120" t="s">
        <v>7</v>
      </c>
      <c r="H12" s="120"/>
      <c r="I12" s="120" t="s">
        <v>7</v>
      </c>
      <c r="J12" s="132"/>
      <c r="K12" s="132">
        <v>1149464</v>
      </c>
      <c r="L12" s="132">
        <v>205404</v>
      </c>
      <c r="M12" s="132" t="s">
        <v>121</v>
      </c>
      <c r="N12" s="133" t="s">
        <v>485</v>
      </c>
      <c r="O12" s="138">
        <v>7.5673611111111108E-2</v>
      </c>
      <c r="P12" s="138">
        <v>8.1770717592592593E-2</v>
      </c>
      <c r="Q12" s="138">
        <v>8.7873263888888886E-2</v>
      </c>
      <c r="R12" s="166">
        <v>6.0971064814814846E-3</v>
      </c>
      <c r="S12" s="134">
        <v>12</v>
      </c>
      <c r="T12" s="166">
        <v>6.1025462962962934E-3</v>
      </c>
      <c r="U12" s="134">
        <v>11</v>
      </c>
      <c r="V12" s="166">
        <v>1.2199652777777778E-2</v>
      </c>
      <c r="W12" s="134">
        <v>11</v>
      </c>
      <c r="X12" s="183"/>
    </row>
    <row r="13" spans="1:24" ht="16">
      <c r="A13" s="176">
        <v>60</v>
      </c>
      <c r="B13" s="155">
        <v>12</v>
      </c>
      <c r="C13" s="123">
        <v>60</v>
      </c>
      <c r="D13" s="124" t="s">
        <v>149</v>
      </c>
      <c r="E13" s="124" t="s">
        <v>76</v>
      </c>
      <c r="F13" s="125"/>
      <c r="G13" s="125"/>
      <c r="H13" s="125"/>
      <c r="I13" s="125"/>
      <c r="J13" s="129"/>
      <c r="K13" s="129">
        <v>1149472</v>
      </c>
      <c r="L13" s="129">
        <v>205405</v>
      </c>
      <c r="M13" s="129" t="s">
        <v>122</v>
      </c>
      <c r="N13" s="130" t="s">
        <v>486</v>
      </c>
      <c r="O13" s="139">
        <v>7.7232638888888885E-2</v>
      </c>
      <c r="P13" s="139">
        <v>8.3323032407407405E-2</v>
      </c>
      <c r="Q13" s="139">
        <v>8.9432870370370357E-2</v>
      </c>
      <c r="R13" s="158">
        <v>6.0903935185185193E-3</v>
      </c>
      <c r="S13" s="126">
        <v>11</v>
      </c>
      <c r="T13" s="158">
        <v>6.1098379629629523E-3</v>
      </c>
      <c r="U13" s="126">
        <v>12</v>
      </c>
      <c r="V13" s="158">
        <v>1.2200231481481472E-2</v>
      </c>
      <c r="W13" s="126">
        <v>12</v>
      </c>
      <c r="X13" s="184"/>
    </row>
    <row r="14" spans="1:24" ht="16">
      <c r="A14" s="165">
        <v>72</v>
      </c>
      <c r="B14" s="162">
        <v>13</v>
      </c>
      <c r="C14" s="117">
        <v>72</v>
      </c>
      <c r="D14" s="119" t="s">
        <v>172</v>
      </c>
      <c r="E14" s="118" t="s">
        <v>35</v>
      </c>
      <c r="F14" s="120" t="s">
        <v>7</v>
      </c>
      <c r="G14" s="120" t="s">
        <v>7</v>
      </c>
      <c r="H14" s="120"/>
      <c r="I14" s="120" t="s">
        <v>7</v>
      </c>
      <c r="J14" s="132"/>
      <c r="K14" s="132">
        <v>1150766</v>
      </c>
      <c r="L14" s="132">
        <v>205404</v>
      </c>
      <c r="M14" s="132" t="s">
        <v>121</v>
      </c>
      <c r="N14" s="133" t="s">
        <v>487</v>
      </c>
      <c r="O14" s="138">
        <v>8.0585648148148156E-2</v>
      </c>
      <c r="P14" s="138">
        <v>8.6659722222222221E-2</v>
      </c>
      <c r="Q14" s="138">
        <v>9.2809606481481469E-2</v>
      </c>
      <c r="R14" s="166">
        <v>6.0740740740740651E-3</v>
      </c>
      <c r="S14" s="134">
        <v>9</v>
      </c>
      <c r="T14" s="166">
        <v>6.1498842592592473E-3</v>
      </c>
      <c r="U14" s="134">
        <v>13</v>
      </c>
      <c r="V14" s="166">
        <v>1.2223958333333312E-2</v>
      </c>
      <c r="W14" s="134">
        <v>13</v>
      </c>
      <c r="X14" s="183"/>
    </row>
    <row r="15" spans="1:24" ht="16">
      <c r="A15" s="168">
        <v>104</v>
      </c>
      <c r="B15" s="115">
        <v>14</v>
      </c>
      <c r="C15" s="127">
        <v>104</v>
      </c>
      <c r="D15" s="174" t="s">
        <v>488</v>
      </c>
      <c r="E15" s="171" t="s">
        <v>15</v>
      </c>
      <c r="F15" s="170" t="s">
        <v>73</v>
      </c>
      <c r="G15" s="170" t="s">
        <v>7</v>
      </c>
      <c r="H15" s="170" t="s">
        <v>445</v>
      </c>
      <c r="I15" s="170" t="s">
        <v>73</v>
      </c>
      <c r="J15" s="174"/>
      <c r="K15" s="174">
        <v>1150233</v>
      </c>
      <c r="L15" s="174">
        <v>205406</v>
      </c>
      <c r="M15" s="174" t="s">
        <v>123</v>
      </c>
      <c r="N15" s="174" t="s">
        <v>489</v>
      </c>
      <c r="O15" s="140">
        <v>8.8965046296296299E-2</v>
      </c>
      <c r="P15" s="140">
        <v>9.5069907407407409E-2</v>
      </c>
      <c r="Q15" s="140">
        <v>0.10126319444444444</v>
      </c>
      <c r="R15" s="172">
        <v>6.1048611111111095E-3</v>
      </c>
      <c r="S15" s="128">
        <v>15</v>
      </c>
      <c r="T15" s="172">
        <v>6.1932870370370319E-3</v>
      </c>
      <c r="U15" s="128">
        <v>15</v>
      </c>
      <c r="V15" s="172">
        <v>1.2298148148148141E-2</v>
      </c>
      <c r="W15" s="128">
        <v>14</v>
      </c>
      <c r="X15" s="185">
        <v>1</v>
      </c>
    </row>
    <row r="16" spans="1:24" ht="16">
      <c r="A16" s="165">
        <v>62</v>
      </c>
      <c r="B16" s="162">
        <v>15</v>
      </c>
      <c r="C16" s="117">
        <v>62</v>
      </c>
      <c r="D16" s="119" t="s">
        <v>173</v>
      </c>
      <c r="E16" s="118" t="s">
        <v>4</v>
      </c>
      <c r="F16" s="120" t="s">
        <v>7</v>
      </c>
      <c r="G16" s="120" t="s">
        <v>7</v>
      </c>
      <c r="H16" s="120"/>
      <c r="I16" s="120" t="s">
        <v>7</v>
      </c>
      <c r="J16" s="132"/>
      <c r="K16" s="132">
        <v>1150697</v>
      </c>
      <c r="L16" s="132">
        <v>205404</v>
      </c>
      <c r="M16" s="132" t="s">
        <v>121</v>
      </c>
      <c r="N16" s="133" t="s">
        <v>490</v>
      </c>
      <c r="O16" s="138">
        <v>7.7857523148148144E-2</v>
      </c>
      <c r="P16" s="138">
        <v>8.3985532407407415E-2</v>
      </c>
      <c r="Q16" s="138">
        <v>9.0177430555555549E-2</v>
      </c>
      <c r="R16" s="166">
        <v>6.1280092592592705E-3</v>
      </c>
      <c r="S16" s="134">
        <v>17</v>
      </c>
      <c r="T16" s="166">
        <v>6.1918981481481339E-3</v>
      </c>
      <c r="U16" s="134">
        <v>14</v>
      </c>
      <c r="V16" s="166">
        <v>1.2319907407407404E-2</v>
      </c>
      <c r="W16" s="134">
        <v>15</v>
      </c>
      <c r="X16" s="183"/>
    </row>
    <row r="17" spans="1:24" ht="16">
      <c r="A17" s="176">
        <v>61</v>
      </c>
      <c r="B17" s="155">
        <v>16</v>
      </c>
      <c r="C17" s="123">
        <v>61</v>
      </c>
      <c r="D17" s="124" t="s">
        <v>151</v>
      </c>
      <c r="E17" s="124" t="s">
        <v>145</v>
      </c>
      <c r="F17" s="125"/>
      <c r="G17" s="125"/>
      <c r="H17" s="125"/>
      <c r="I17" s="125" t="s">
        <v>73</v>
      </c>
      <c r="J17" s="129"/>
      <c r="K17" s="129">
        <v>1147002</v>
      </c>
      <c r="L17" s="129">
        <v>205405</v>
      </c>
      <c r="M17" s="129" t="s">
        <v>122</v>
      </c>
      <c r="N17" s="130" t="s">
        <v>491</v>
      </c>
      <c r="O17" s="139">
        <v>7.7482638888888886E-2</v>
      </c>
      <c r="P17" s="139">
        <v>8.3551041666666659E-2</v>
      </c>
      <c r="Q17" s="139">
        <v>8.9874537037037031E-2</v>
      </c>
      <c r="R17" s="158">
        <v>6.0684027777777733E-3</v>
      </c>
      <c r="S17" s="126">
        <v>8</v>
      </c>
      <c r="T17" s="158">
        <v>6.3234953703703717E-3</v>
      </c>
      <c r="U17" s="126">
        <v>35</v>
      </c>
      <c r="V17" s="158">
        <v>1.2391898148148145E-2</v>
      </c>
      <c r="W17" s="126">
        <v>16</v>
      </c>
      <c r="X17" s="184"/>
    </row>
    <row r="18" spans="1:24" ht="16">
      <c r="A18" s="165">
        <v>86</v>
      </c>
      <c r="B18" s="162">
        <v>17</v>
      </c>
      <c r="C18" s="117">
        <v>86</v>
      </c>
      <c r="D18" s="119" t="s">
        <v>174</v>
      </c>
      <c r="E18" s="118" t="s">
        <v>140</v>
      </c>
      <c r="F18" s="120" t="s">
        <v>73</v>
      </c>
      <c r="G18" s="120" t="s">
        <v>73</v>
      </c>
      <c r="H18" s="120" t="s">
        <v>73</v>
      </c>
      <c r="I18" s="120" t="s">
        <v>73</v>
      </c>
      <c r="J18" s="132"/>
      <c r="K18" s="132">
        <v>1150979</v>
      </c>
      <c r="L18" s="132">
        <v>205406</v>
      </c>
      <c r="M18" s="132" t="s">
        <v>123</v>
      </c>
      <c r="N18" s="133" t="s">
        <v>492</v>
      </c>
      <c r="O18" s="138">
        <v>8.4210763888888887E-2</v>
      </c>
      <c r="P18" s="138">
        <v>9.0412500000000007E-2</v>
      </c>
      <c r="Q18" s="138">
        <v>9.663298611111111E-2</v>
      </c>
      <c r="R18" s="166">
        <v>6.2017361111111197E-3</v>
      </c>
      <c r="S18" s="134">
        <v>20</v>
      </c>
      <c r="T18" s="166">
        <v>6.2204861111111037E-3</v>
      </c>
      <c r="U18" s="134">
        <v>20</v>
      </c>
      <c r="V18" s="166">
        <v>1.2422222222222223E-2</v>
      </c>
      <c r="W18" s="134">
        <v>17</v>
      </c>
      <c r="X18" s="183">
        <v>2</v>
      </c>
    </row>
    <row r="19" spans="1:24" ht="16">
      <c r="A19" s="165">
        <v>71</v>
      </c>
      <c r="B19" s="162">
        <v>18</v>
      </c>
      <c r="C19" s="117">
        <v>71</v>
      </c>
      <c r="D19" s="119" t="s">
        <v>175</v>
      </c>
      <c r="E19" s="118" t="s">
        <v>137</v>
      </c>
      <c r="F19" s="120" t="s">
        <v>7</v>
      </c>
      <c r="G19" s="120" t="s">
        <v>7</v>
      </c>
      <c r="H19" s="120" t="s">
        <v>73</v>
      </c>
      <c r="I19" s="120" t="s">
        <v>73</v>
      </c>
      <c r="J19" s="132"/>
      <c r="K19" s="132">
        <v>1146676</v>
      </c>
      <c r="L19" s="132">
        <v>205404</v>
      </c>
      <c r="M19" s="132" t="s">
        <v>121</v>
      </c>
      <c r="N19" s="133" t="s">
        <v>493</v>
      </c>
      <c r="O19" s="138">
        <v>8.0291666666666664E-2</v>
      </c>
      <c r="P19" s="138">
        <v>8.6519907407407406E-2</v>
      </c>
      <c r="Q19" s="138">
        <v>9.271701388888888E-2</v>
      </c>
      <c r="R19" s="166">
        <v>6.2282407407407425E-3</v>
      </c>
      <c r="S19" s="134">
        <v>24</v>
      </c>
      <c r="T19" s="166">
        <v>6.1971064814814736E-3</v>
      </c>
      <c r="U19" s="134">
        <v>16</v>
      </c>
      <c r="V19" s="166">
        <v>1.2425347222222216E-2</v>
      </c>
      <c r="W19" s="134">
        <v>18</v>
      </c>
      <c r="X19" s="183">
        <v>3</v>
      </c>
    </row>
    <row r="20" spans="1:24" ht="16">
      <c r="A20" s="165">
        <v>69</v>
      </c>
      <c r="B20" s="162">
        <v>19</v>
      </c>
      <c r="C20" s="117">
        <v>69</v>
      </c>
      <c r="D20" s="119" t="s">
        <v>176</v>
      </c>
      <c r="E20" s="118" t="s">
        <v>143</v>
      </c>
      <c r="F20" s="120" t="s">
        <v>73</v>
      </c>
      <c r="G20" s="120" t="s">
        <v>7</v>
      </c>
      <c r="H20" s="120" t="s">
        <v>73</v>
      </c>
      <c r="I20" s="120" t="s">
        <v>73</v>
      </c>
      <c r="J20" s="132"/>
      <c r="K20" s="132">
        <v>1146705</v>
      </c>
      <c r="L20" s="132">
        <v>205406</v>
      </c>
      <c r="M20" s="132" t="s">
        <v>123</v>
      </c>
      <c r="N20" s="133" t="s">
        <v>494</v>
      </c>
      <c r="O20" s="138">
        <v>7.9765046296296285E-2</v>
      </c>
      <c r="P20" s="138">
        <v>8.5978125000000002E-2</v>
      </c>
      <c r="Q20" s="138">
        <v>9.2196180555555562E-2</v>
      </c>
      <c r="R20" s="166">
        <v>6.2130787037037172E-3</v>
      </c>
      <c r="S20" s="134">
        <v>22</v>
      </c>
      <c r="T20" s="166">
        <v>6.21805555555556E-3</v>
      </c>
      <c r="U20" s="134">
        <v>19</v>
      </c>
      <c r="V20" s="166">
        <v>1.2431134259259277E-2</v>
      </c>
      <c r="W20" s="134">
        <v>19</v>
      </c>
      <c r="X20" s="183">
        <v>4</v>
      </c>
    </row>
    <row r="21" spans="1:24" ht="16">
      <c r="A21" s="168">
        <v>106</v>
      </c>
      <c r="B21" s="169">
        <v>20</v>
      </c>
      <c r="C21" s="127">
        <v>106</v>
      </c>
      <c r="D21" s="174" t="s">
        <v>495</v>
      </c>
      <c r="E21" s="171" t="s">
        <v>76</v>
      </c>
      <c r="F21" s="170" t="s">
        <v>73</v>
      </c>
      <c r="G21" s="170" t="s">
        <v>7</v>
      </c>
      <c r="H21" s="170" t="s">
        <v>445</v>
      </c>
      <c r="I21" s="170" t="s">
        <v>73</v>
      </c>
      <c r="J21" s="174"/>
      <c r="K21" s="168">
        <v>1151004</v>
      </c>
      <c r="L21" s="168" t="s">
        <v>123</v>
      </c>
      <c r="M21" s="168">
        <v>205406</v>
      </c>
      <c r="N21" s="168" t="s">
        <v>496</v>
      </c>
      <c r="O21" s="140">
        <v>8.9550694444444454E-2</v>
      </c>
      <c r="P21" s="140">
        <v>9.5783796296296297E-2</v>
      </c>
      <c r="Q21" s="140">
        <v>0.10199988425925927</v>
      </c>
      <c r="R21" s="172">
        <v>6.2331018518518438E-3</v>
      </c>
      <c r="S21" s="128">
        <v>26</v>
      </c>
      <c r="T21" s="172">
        <v>6.2160879629629684E-3</v>
      </c>
      <c r="U21" s="128">
        <v>18</v>
      </c>
      <c r="V21" s="172">
        <v>1.2449189814814812E-2</v>
      </c>
      <c r="W21" s="128">
        <v>20</v>
      </c>
      <c r="X21" s="185">
        <v>5</v>
      </c>
    </row>
    <row r="22" spans="1:24" ht="16">
      <c r="A22" s="165">
        <v>82</v>
      </c>
      <c r="B22" s="162">
        <v>21</v>
      </c>
      <c r="C22" s="117">
        <v>82</v>
      </c>
      <c r="D22" s="119" t="s">
        <v>177</v>
      </c>
      <c r="E22" s="118" t="s">
        <v>76</v>
      </c>
      <c r="F22" s="120" t="s">
        <v>73</v>
      </c>
      <c r="G22" s="120" t="s">
        <v>7</v>
      </c>
      <c r="H22" s="120" t="s">
        <v>73</v>
      </c>
      <c r="I22" s="120" t="s">
        <v>73</v>
      </c>
      <c r="J22" s="132"/>
      <c r="K22" s="132">
        <v>1151003</v>
      </c>
      <c r="L22" s="132">
        <v>205406</v>
      </c>
      <c r="M22" s="132" t="s">
        <v>123</v>
      </c>
      <c r="N22" s="133" t="s">
        <v>497</v>
      </c>
      <c r="O22" s="138">
        <v>8.3174189814814822E-2</v>
      </c>
      <c r="P22" s="138">
        <v>8.9334837962962974E-2</v>
      </c>
      <c r="Q22" s="138">
        <v>9.5625694444444451E-2</v>
      </c>
      <c r="R22" s="166">
        <v>6.1606481481481512E-3</v>
      </c>
      <c r="S22" s="134">
        <v>19</v>
      </c>
      <c r="T22" s="166">
        <v>6.2908564814814771E-3</v>
      </c>
      <c r="U22" s="134">
        <v>27</v>
      </c>
      <c r="V22" s="166">
        <v>1.2451504629629628E-2</v>
      </c>
      <c r="W22" s="134">
        <v>21</v>
      </c>
      <c r="X22" s="183">
        <v>6</v>
      </c>
    </row>
    <row r="23" spans="1:24" ht="16">
      <c r="A23" s="165">
        <v>79</v>
      </c>
      <c r="B23" s="162">
        <v>22</v>
      </c>
      <c r="C23" s="117">
        <v>79</v>
      </c>
      <c r="D23" s="119" t="s">
        <v>178</v>
      </c>
      <c r="E23" s="118" t="s">
        <v>140</v>
      </c>
      <c r="F23" s="120" t="s">
        <v>73</v>
      </c>
      <c r="G23" s="120" t="s">
        <v>7</v>
      </c>
      <c r="H23" s="120" t="s">
        <v>73</v>
      </c>
      <c r="I23" s="120" t="s">
        <v>73</v>
      </c>
      <c r="J23" s="132"/>
      <c r="K23" s="132">
        <v>1145733</v>
      </c>
      <c r="L23" s="132">
        <v>205406</v>
      </c>
      <c r="M23" s="132" t="s">
        <v>123</v>
      </c>
      <c r="N23" s="133" t="s">
        <v>498</v>
      </c>
      <c r="O23" s="138">
        <v>8.2302893518518508E-2</v>
      </c>
      <c r="P23" s="138">
        <v>8.8543518518518508E-2</v>
      </c>
      <c r="Q23" s="138">
        <v>9.4766435185185183E-2</v>
      </c>
      <c r="R23" s="166">
        <v>6.2406249999999996E-3</v>
      </c>
      <c r="S23" s="134">
        <v>28</v>
      </c>
      <c r="T23" s="166">
        <v>6.2229166666666752E-3</v>
      </c>
      <c r="U23" s="134">
        <v>21</v>
      </c>
      <c r="V23" s="166">
        <v>1.2463541666666675E-2</v>
      </c>
      <c r="W23" s="134">
        <v>22</v>
      </c>
      <c r="X23" s="183">
        <v>7</v>
      </c>
    </row>
    <row r="24" spans="1:24" ht="16">
      <c r="A24" s="165">
        <v>64</v>
      </c>
      <c r="B24" s="162">
        <v>23</v>
      </c>
      <c r="C24" s="117">
        <v>64</v>
      </c>
      <c r="D24" s="119" t="s">
        <v>179</v>
      </c>
      <c r="E24" s="118" t="s">
        <v>33</v>
      </c>
      <c r="F24" s="120" t="s">
        <v>7</v>
      </c>
      <c r="G24" s="120" t="s">
        <v>7</v>
      </c>
      <c r="H24" s="120"/>
      <c r="I24" s="120" t="s">
        <v>7</v>
      </c>
      <c r="J24" s="132"/>
      <c r="K24" s="132">
        <v>1150401</v>
      </c>
      <c r="L24" s="132">
        <v>205404</v>
      </c>
      <c r="M24" s="132" t="s">
        <v>121</v>
      </c>
      <c r="N24" s="133" t="s">
        <v>499</v>
      </c>
      <c r="O24" s="138">
        <v>7.8476736111111112E-2</v>
      </c>
      <c r="P24" s="138">
        <v>8.4694212962962964E-2</v>
      </c>
      <c r="Q24" s="138">
        <v>9.0949421296296296E-2</v>
      </c>
      <c r="R24" s="166">
        <v>6.2174768518518525E-3</v>
      </c>
      <c r="S24" s="134">
        <v>23</v>
      </c>
      <c r="T24" s="166">
        <v>6.2552083333333314E-3</v>
      </c>
      <c r="U24" s="134">
        <v>22</v>
      </c>
      <c r="V24" s="166">
        <v>1.2472685185185184E-2</v>
      </c>
      <c r="W24" s="134">
        <v>23</v>
      </c>
      <c r="X24" s="183"/>
    </row>
    <row r="25" spans="1:24" ht="16">
      <c r="A25" s="165">
        <v>90</v>
      </c>
      <c r="B25" s="162">
        <v>24</v>
      </c>
      <c r="C25" s="117">
        <v>90</v>
      </c>
      <c r="D25" s="119" t="s">
        <v>180</v>
      </c>
      <c r="E25" s="118" t="s">
        <v>145</v>
      </c>
      <c r="F25" s="120" t="s">
        <v>73</v>
      </c>
      <c r="G25" s="120" t="s">
        <v>73</v>
      </c>
      <c r="H25" s="120"/>
      <c r="I25" s="120" t="s">
        <v>7</v>
      </c>
      <c r="J25" s="132"/>
      <c r="K25" s="132">
        <v>1146991</v>
      </c>
      <c r="L25" s="132">
        <v>205406</v>
      </c>
      <c r="M25" s="132" t="s">
        <v>123</v>
      </c>
      <c r="N25" s="133" t="s">
        <v>500</v>
      </c>
      <c r="O25" s="138">
        <v>8.5550925925925933E-2</v>
      </c>
      <c r="P25" s="138">
        <v>9.1829050925925929E-2</v>
      </c>
      <c r="Q25" s="138">
        <v>9.8042476851851856E-2</v>
      </c>
      <c r="R25" s="166">
        <v>6.2781249999999955E-3</v>
      </c>
      <c r="S25" s="134">
        <v>34</v>
      </c>
      <c r="T25" s="166">
        <v>6.2134259259259278E-3</v>
      </c>
      <c r="U25" s="134">
        <v>17</v>
      </c>
      <c r="V25" s="166">
        <v>1.2491550925925923E-2</v>
      </c>
      <c r="W25" s="134">
        <v>24</v>
      </c>
      <c r="X25" s="183"/>
    </row>
    <row r="26" spans="1:24" ht="16">
      <c r="A26" s="165">
        <v>73</v>
      </c>
      <c r="B26" s="162">
        <v>25</v>
      </c>
      <c r="C26" s="117">
        <v>73</v>
      </c>
      <c r="D26" s="119" t="s">
        <v>181</v>
      </c>
      <c r="E26" s="118" t="s">
        <v>4</v>
      </c>
      <c r="F26" s="120" t="s">
        <v>7</v>
      </c>
      <c r="G26" s="120" t="s">
        <v>7</v>
      </c>
      <c r="H26" s="120"/>
      <c r="I26" s="120" t="s">
        <v>7</v>
      </c>
      <c r="J26" s="132"/>
      <c r="K26" s="132">
        <v>1151519</v>
      </c>
      <c r="L26" s="132">
        <v>205404</v>
      </c>
      <c r="M26" s="132" t="s">
        <v>121</v>
      </c>
      <c r="N26" s="133" t="s">
        <v>501</v>
      </c>
      <c r="O26" s="138">
        <v>8.0789814814814814E-2</v>
      </c>
      <c r="P26" s="138">
        <v>8.7018634259259264E-2</v>
      </c>
      <c r="Q26" s="138">
        <v>9.3296296296296308E-2</v>
      </c>
      <c r="R26" s="166">
        <v>6.22881944444445E-3</v>
      </c>
      <c r="S26" s="134">
        <v>25</v>
      </c>
      <c r="T26" s="166">
        <v>6.2776620370370434E-3</v>
      </c>
      <c r="U26" s="134">
        <v>24</v>
      </c>
      <c r="V26" s="166">
        <v>1.2506481481481493E-2</v>
      </c>
      <c r="W26" s="134">
        <v>25</v>
      </c>
      <c r="X26" s="183"/>
    </row>
    <row r="27" spans="1:24" ht="16">
      <c r="A27" s="165">
        <v>63</v>
      </c>
      <c r="B27" s="162">
        <v>26</v>
      </c>
      <c r="C27" s="117">
        <v>63</v>
      </c>
      <c r="D27" s="119" t="s">
        <v>182</v>
      </c>
      <c r="E27" s="118" t="s">
        <v>115</v>
      </c>
      <c r="F27" s="120" t="s">
        <v>7</v>
      </c>
      <c r="G27" s="120" t="s">
        <v>7</v>
      </c>
      <c r="H27" s="120"/>
      <c r="I27" s="120" t="s">
        <v>7</v>
      </c>
      <c r="J27" s="132"/>
      <c r="K27" s="132">
        <v>1150887</v>
      </c>
      <c r="L27" s="132">
        <v>205404</v>
      </c>
      <c r="M27" s="132" t="s">
        <v>121</v>
      </c>
      <c r="N27" s="133" t="s">
        <v>502</v>
      </c>
      <c r="O27" s="138">
        <v>7.8202662037037032E-2</v>
      </c>
      <c r="P27" s="138">
        <v>8.4442476851851855E-2</v>
      </c>
      <c r="Q27" s="138">
        <v>9.0721990740740735E-2</v>
      </c>
      <c r="R27" s="166">
        <v>6.239814814814823E-3</v>
      </c>
      <c r="S27" s="134">
        <v>27</v>
      </c>
      <c r="T27" s="166">
        <v>6.2795138888888796E-3</v>
      </c>
      <c r="U27" s="134">
        <v>25</v>
      </c>
      <c r="V27" s="166">
        <v>1.2519328703703703E-2</v>
      </c>
      <c r="W27" s="134">
        <v>26</v>
      </c>
      <c r="X27" s="183"/>
    </row>
    <row r="28" spans="1:24" ht="16">
      <c r="A28" s="165">
        <v>84</v>
      </c>
      <c r="B28" s="162">
        <v>27</v>
      </c>
      <c r="C28" s="117">
        <v>84</v>
      </c>
      <c r="D28" s="119" t="s">
        <v>183</v>
      </c>
      <c r="E28" s="118" t="s">
        <v>140</v>
      </c>
      <c r="F28" s="120" t="s">
        <v>73</v>
      </c>
      <c r="G28" s="120" t="s">
        <v>7</v>
      </c>
      <c r="H28" s="120" t="s">
        <v>73</v>
      </c>
      <c r="I28" s="120" t="s">
        <v>73</v>
      </c>
      <c r="J28" s="132"/>
      <c r="K28" s="132">
        <v>1145732</v>
      </c>
      <c r="L28" s="132">
        <v>205406</v>
      </c>
      <c r="M28" s="132" t="s">
        <v>123</v>
      </c>
      <c r="N28" s="133" t="s">
        <v>503</v>
      </c>
      <c r="O28" s="138">
        <v>8.3728819444444436E-2</v>
      </c>
      <c r="P28" s="138">
        <v>8.9933796296296289E-2</v>
      </c>
      <c r="Q28" s="138">
        <v>9.6248263888888894E-2</v>
      </c>
      <c r="R28" s="166">
        <v>6.2049768518518539E-3</v>
      </c>
      <c r="S28" s="134">
        <v>21</v>
      </c>
      <c r="T28" s="166">
        <v>6.3144675925926042E-3</v>
      </c>
      <c r="U28" s="134">
        <v>32</v>
      </c>
      <c r="V28" s="166">
        <v>1.2519444444444458E-2</v>
      </c>
      <c r="W28" s="134">
        <v>27</v>
      </c>
      <c r="X28" s="183">
        <v>8</v>
      </c>
    </row>
    <row r="29" spans="1:24" ht="16">
      <c r="A29" s="165">
        <v>77</v>
      </c>
      <c r="B29" s="162">
        <v>28</v>
      </c>
      <c r="C29" s="117">
        <v>77</v>
      </c>
      <c r="D29" s="119" t="s">
        <v>184</v>
      </c>
      <c r="E29" s="118" t="s">
        <v>33</v>
      </c>
      <c r="F29" s="120" t="s">
        <v>7</v>
      </c>
      <c r="G29" s="120" t="s">
        <v>7</v>
      </c>
      <c r="H29" s="120"/>
      <c r="I29" s="120" t="s">
        <v>73</v>
      </c>
      <c r="J29" s="132"/>
      <c r="K29" s="132">
        <v>1150408</v>
      </c>
      <c r="L29" s="132">
        <v>205404</v>
      </c>
      <c r="M29" s="132" t="s">
        <v>121</v>
      </c>
      <c r="N29" s="133" t="s">
        <v>504</v>
      </c>
      <c r="O29" s="138">
        <v>8.1826736111111117E-2</v>
      </c>
      <c r="P29" s="138">
        <v>8.809942129629629E-2</v>
      </c>
      <c r="Q29" s="138">
        <v>9.4398842592592583E-2</v>
      </c>
      <c r="R29" s="166">
        <v>6.2726851851851728E-3</v>
      </c>
      <c r="S29" s="134">
        <v>32</v>
      </c>
      <c r="T29" s="166">
        <v>6.2994212962962925E-3</v>
      </c>
      <c r="U29" s="134">
        <v>28</v>
      </c>
      <c r="V29" s="166">
        <v>1.2572106481481465E-2</v>
      </c>
      <c r="W29" s="134">
        <v>28</v>
      </c>
      <c r="X29" s="183"/>
    </row>
    <row r="30" spans="1:24" ht="16">
      <c r="A30" s="168">
        <v>103</v>
      </c>
      <c r="B30" s="115">
        <v>29</v>
      </c>
      <c r="C30" s="127">
        <v>103</v>
      </c>
      <c r="D30" s="174" t="s">
        <v>505</v>
      </c>
      <c r="E30" s="171" t="s">
        <v>35</v>
      </c>
      <c r="F30" s="170" t="s">
        <v>73</v>
      </c>
      <c r="G30" s="170" t="s">
        <v>7</v>
      </c>
      <c r="H30" s="170" t="s">
        <v>445</v>
      </c>
      <c r="I30" s="170" t="s">
        <v>73</v>
      </c>
      <c r="J30" s="174"/>
      <c r="K30" s="174">
        <v>1150037</v>
      </c>
      <c r="L30" s="174">
        <v>205406</v>
      </c>
      <c r="M30" s="174" t="s">
        <v>123</v>
      </c>
      <c r="N30" s="174" t="s">
        <v>506</v>
      </c>
      <c r="O30" s="140">
        <v>8.8733912037037024E-2</v>
      </c>
      <c r="P30" s="140">
        <v>9.5007870370370381E-2</v>
      </c>
      <c r="Q30" s="140">
        <v>0.10131099537037036</v>
      </c>
      <c r="R30" s="172">
        <v>6.2739583333333571E-3</v>
      </c>
      <c r="S30" s="128">
        <v>33</v>
      </c>
      <c r="T30" s="172">
        <v>6.3031249999999789E-3</v>
      </c>
      <c r="U30" s="128">
        <v>29</v>
      </c>
      <c r="V30" s="172">
        <v>1.2577083333333336E-2</v>
      </c>
      <c r="W30" s="128">
        <v>29</v>
      </c>
      <c r="X30" s="185">
        <v>9</v>
      </c>
    </row>
    <row r="31" spans="1:24" ht="16">
      <c r="A31" s="165">
        <v>55</v>
      </c>
      <c r="B31" s="162">
        <v>30</v>
      </c>
      <c r="C31" s="117">
        <v>55</v>
      </c>
      <c r="D31" s="119" t="s">
        <v>185</v>
      </c>
      <c r="E31" s="118" t="s">
        <v>4</v>
      </c>
      <c r="F31" s="120" t="s">
        <v>7</v>
      </c>
      <c r="G31" s="120" t="s">
        <v>7</v>
      </c>
      <c r="H31" s="120"/>
      <c r="I31" s="120" t="s">
        <v>7</v>
      </c>
      <c r="J31" s="132"/>
      <c r="K31" s="132">
        <v>1147942</v>
      </c>
      <c r="L31" s="132">
        <v>205404</v>
      </c>
      <c r="M31" s="132" t="s">
        <v>121</v>
      </c>
      <c r="N31" s="133" t="s">
        <v>507</v>
      </c>
      <c r="O31" s="138">
        <v>7.5035416666666674E-2</v>
      </c>
      <c r="P31" s="138">
        <v>8.1156365740740741E-2</v>
      </c>
      <c r="Q31" s="138">
        <v>8.7612731481481479E-2</v>
      </c>
      <c r="R31" s="166">
        <v>6.1209490740740669E-3</v>
      </c>
      <c r="S31" s="134">
        <v>16</v>
      </c>
      <c r="T31" s="166">
        <v>6.4563657407407382E-3</v>
      </c>
      <c r="U31" s="134">
        <v>46</v>
      </c>
      <c r="V31" s="166">
        <v>1.2577314814814805E-2</v>
      </c>
      <c r="W31" s="134">
        <v>30</v>
      </c>
      <c r="X31" s="183"/>
    </row>
    <row r="32" spans="1:24" ht="16">
      <c r="A32" s="165">
        <v>85</v>
      </c>
      <c r="B32" s="162">
        <v>31</v>
      </c>
      <c r="C32" s="117">
        <v>85</v>
      </c>
      <c r="D32" s="119" t="s">
        <v>186</v>
      </c>
      <c r="E32" s="118" t="s">
        <v>55</v>
      </c>
      <c r="F32" s="120" t="s">
        <v>7</v>
      </c>
      <c r="G32" s="120" t="s">
        <v>7</v>
      </c>
      <c r="H32" s="120" t="s">
        <v>73</v>
      </c>
      <c r="I32" s="120" t="s">
        <v>73</v>
      </c>
      <c r="J32" s="132"/>
      <c r="K32" s="132">
        <v>1149726</v>
      </c>
      <c r="L32" s="132">
        <v>205404</v>
      </c>
      <c r="M32" s="132" t="s">
        <v>121</v>
      </c>
      <c r="N32" s="133" t="s">
        <v>508</v>
      </c>
      <c r="O32" s="138">
        <v>8.3988773148148135E-2</v>
      </c>
      <c r="P32" s="138">
        <v>9.0255324074074064E-2</v>
      </c>
      <c r="Q32" s="138">
        <v>9.6580092592592592E-2</v>
      </c>
      <c r="R32" s="166">
        <v>6.2665509259259289E-3</v>
      </c>
      <c r="S32" s="134">
        <v>30</v>
      </c>
      <c r="T32" s="166">
        <v>6.3247685185185282E-3</v>
      </c>
      <c r="U32" s="134">
        <v>36</v>
      </c>
      <c r="V32" s="166">
        <v>1.2591319444444457E-2</v>
      </c>
      <c r="W32" s="134">
        <v>31</v>
      </c>
      <c r="X32" s="183">
        <v>10</v>
      </c>
    </row>
    <row r="33" spans="1:24" ht="16">
      <c r="A33" s="165">
        <v>66</v>
      </c>
      <c r="B33" s="162">
        <v>32</v>
      </c>
      <c r="C33" s="117">
        <v>66</v>
      </c>
      <c r="D33" s="119" t="s">
        <v>187</v>
      </c>
      <c r="E33" s="118" t="s">
        <v>4</v>
      </c>
      <c r="F33" s="120" t="s">
        <v>7</v>
      </c>
      <c r="G33" s="120" t="s">
        <v>7</v>
      </c>
      <c r="H33" s="120"/>
      <c r="I33" s="120" t="s">
        <v>7</v>
      </c>
      <c r="J33" s="132"/>
      <c r="K33" s="132">
        <v>1150702</v>
      </c>
      <c r="L33" s="132">
        <v>205404</v>
      </c>
      <c r="M33" s="132" t="s">
        <v>121</v>
      </c>
      <c r="N33" s="133" t="s">
        <v>509</v>
      </c>
      <c r="O33" s="138">
        <v>7.8955092592592591E-2</v>
      </c>
      <c r="P33" s="138">
        <v>8.5295949074074076E-2</v>
      </c>
      <c r="Q33" s="138">
        <v>9.1572222222222222E-2</v>
      </c>
      <c r="R33" s="166">
        <v>6.3408564814814855E-3</v>
      </c>
      <c r="S33" s="134">
        <v>37</v>
      </c>
      <c r="T33" s="166">
        <v>6.2762731481481454E-3</v>
      </c>
      <c r="U33" s="134">
        <v>23</v>
      </c>
      <c r="V33" s="166">
        <v>1.2617129629629631E-2</v>
      </c>
      <c r="W33" s="134">
        <v>32</v>
      </c>
      <c r="X33" s="183"/>
    </row>
    <row r="34" spans="1:24" ht="16">
      <c r="A34" s="165">
        <v>70</v>
      </c>
      <c r="B34" s="162">
        <v>33</v>
      </c>
      <c r="C34" s="117">
        <v>70</v>
      </c>
      <c r="D34" s="119" t="s">
        <v>188</v>
      </c>
      <c r="E34" s="118" t="s">
        <v>115</v>
      </c>
      <c r="F34" s="120" t="s">
        <v>73</v>
      </c>
      <c r="G34" s="120" t="s">
        <v>7</v>
      </c>
      <c r="H34" s="120" t="s">
        <v>73</v>
      </c>
      <c r="I34" s="120" t="s">
        <v>73</v>
      </c>
      <c r="J34" s="132"/>
      <c r="K34" s="132">
        <v>1150852</v>
      </c>
      <c r="L34" s="132">
        <v>205406</v>
      </c>
      <c r="M34" s="132" t="s">
        <v>123</v>
      </c>
      <c r="N34" s="133" t="s">
        <v>510</v>
      </c>
      <c r="O34" s="138">
        <v>8.0052430555555554E-2</v>
      </c>
      <c r="P34" s="138">
        <v>8.6362615740740736E-2</v>
      </c>
      <c r="Q34" s="138">
        <v>9.2670370370370361E-2</v>
      </c>
      <c r="R34" s="166">
        <v>6.3101851851851826E-3</v>
      </c>
      <c r="S34" s="134">
        <v>35</v>
      </c>
      <c r="T34" s="166">
        <v>6.307754629629625E-3</v>
      </c>
      <c r="U34" s="134">
        <v>30</v>
      </c>
      <c r="V34" s="166">
        <v>1.2617939814814808E-2</v>
      </c>
      <c r="W34" s="134">
        <v>33</v>
      </c>
      <c r="X34" s="183"/>
    </row>
    <row r="35" spans="1:24" ht="16">
      <c r="A35" s="168">
        <v>102</v>
      </c>
      <c r="B35" s="115">
        <v>34</v>
      </c>
      <c r="C35" s="127">
        <v>102</v>
      </c>
      <c r="D35" s="174" t="s">
        <v>511</v>
      </c>
      <c r="E35" s="171" t="s">
        <v>15</v>
      </c>
      <c r="F35" s="170" t="s">
        <v>73</v>
      </c>
      <c r="G35" s="170" t="s">
        <v>7</v>
      </c>
      <c r="H35" s="170" t="s">
        <v>445</v>
      </c>
      <c r="I35" s="170" t="s">
        <v>73</v>
      </c>
      <c r="J35" s="174"/>
      <c r="K35" s="174">
        <v>1150232</v>
      </c>
      <c r="L35" s="174">
        <v>205406</v>
      </c>
      <c r="M35" s="174" t="s">
        <v>123</v>
      </c>
      <c r="N35" s="174" t="s">
        <v>512</v>
      </c>
      <c r="O35" s="140">
        <v>8.8438657407407403E-2</v>
      </c>
      <c r="P35" s="140">
        <v>9.470659722222223E-2</v>
      </c>
      <c r="Q35" s="140">
        <v>0.10105949074074073</v>
      </c>
      <c r="R35" s="172">
        <v>6.2679398148148269E-3</v>
      </c>
      <c r="S35" s="128">
        <v>31</v>
      </c>
      <c r="T35" s="172">
        <v>6.3528935185185043E-3</v>
      </c>
      <c r="U35" s="128">
        <v>39</v>
      </c>
      <c r="V35" s="172">
        <v>1.2620833333333331E-2</v>
      </c>
      <c r="W35" s="128">
        <v>34</v>
      </c>
      <c r="X35" s="185">
        <v>11</v>
      </c>
    </row>
    <row r="36" spans="1:24" ht="16">
      <c r="A36" s="168">
        <v>101</v>
      </c>
      <c r="B36" s="115">
        <v>35</v>
      </c>
      <c r="C36" s="127">
        <v>101</v>
      </c>
      <c r="D36" s="174" t="s">
        <v>513</v>
      </c>
      <c r="E36" s="171" t="s">
        <v>156</v>
      </c>
      <c r="F36" s="170" t="s">
        <v>73</v>
      </c>
      <c r="G36" s="170" t="s">
        <v>7</v>
      </c>
      <c r="H36" s="170" t="s">
        <v>445</v>
      </c>
      <c r="I36" s="170" t="s">
        <v>73</v>
      </c>
      <c r="J36" s="174"/>
      <c r="K36" s="174">
        <v>1145999</v>
      </c>
      <c r="L36" s="174">
        <v>205406</v>
      </c>
      <c r="M36" s="174" t="s">
        <v>123</v>
      </c>
      <c r="N36" s="174" t="s">
        <v>514</v>
      </c>
      <c r="O36" s="140">
        <v>8.8116666666666663E-2</v>
      </c>
      <c r="P36" s="140">
        <v>9.4432291666666668E-2</v>
      </c>
      <c r="Q36" s="140">
        <v>0.10075462962962962</v>
      </c>
      <c r="R36" s="172">
        <v>6.3156250000000053E-3</v>
      </c>
      <c r="S36" s="128">
        <v>36</v>
      </c>
      <c r="T36" s="172">
        <v>6.3223379629629567E-3</v>
      </c>
      <c r="U36" s="128">
        <v>34</v>
      </c>
      <c r="V36" s="172">
        <v>1.2637962962962962E-2</v>
      </c>
      <c r="W36" s="128">
        <v>35</v>
      </c>
      <c r="X36" s="185">
        <v>12</v>
      </c>
    </row>
    <row r="37" spans="1:24" ht="16">
      <c r="A37" s="165">
        <v>68</v>
      </c>
      <c r="B37" s="162">
        <v>36</v>
      </c>
      <c r="C37" s="117">
        <v>68</v>
      </c>
      <c r="D37" s="119" t="s">
        <v>189</v>
      </c>
      <c r="E37" s="118" t="s">
        <v>133</v>
      </c>
      <c r="F37" s="120" t="s">
        <v>73</v>
      </c>
      <c r="G37" s="120" t="s">
        <v>7</v>
      </c>
      <c r="H37" s="120"/>
      <c r="I37" s="120" t="s">
        <v>73</v>
      </c>
      <c r="J37" s="132"/>
      <c r="K37" s="132">
        <v>1145647</v>
      </c>
      <c r="L37" s="132">
        <v>205406</v>
      </c>
      <c r="M37" s="132" t="s">
        <v>123</v>
      </c>
      <c r="N37" s="133" t="s">
        <v>515</v>
      </c>
      <c r="O37" s="138">
        <v>7.9481134259259248E-2</v>
      </c>
      <c r="P37" s="138">
        <v>8.5740393518518518E-2</v>
      </c>
      <c r="Q37" s="138">
        <v>9.2122106481481489E-2</v>
      </c>
      <c r="R37" s="166">
        <v>6.25925925925927E-3</v>
      </c>
      <c r="S37" s="134">
        <v>29</v>
      </c>
      <c r="T37" s="166">
        <v>6.381712962962971E-3</v>
      </c>
      <c r="U37" s="134">
        <v>41</v>
      </c>
      <c r="V37" s="166">
        <v>1.2640972222222241E-2</v>
      </c>
      <c r="W37" s="134">
        <v>36</v>
      </c>
      <c r="X37" s="183"/>
    </row>
    <row r="38" spans="1:24" ht="16">
      <c r="A38" s="165">
        <v>74</v>
      </c>
      <c r="B38" s="162">
        <v>37</v>
      </c>
      <c r="C38" s="117">
        <v>74</v>
      </c>
      <c r="D38" s="119" t="s">
        <v>190</v>
      </c>
      <c r="E38" s="118" t="s">
        <v>139</v>
      </c>
      <c r="F38" s="120" t="s">
        <v>7</v>
      </c>
      <c r="G38" s="120" t="s">
        <v>7</v>
      </c>
      <c r="H38" s="120"/>
      <c r="I38" s="120" t="s">
        <v>7</v>
      </c>
      <c r="J38" s="132"/>
      <c r="K38" s="132">
        <v>1149837</v>
      </c>
      <c r="L38" s="132">
        <v>205404</v>
      </c>
      <c r="M38" s="132" t="s">
        <v>121</v>
      </c>
      <c r="N38" s="133" t="s">
        <v>516</v>
      </c>
      <c r="O38" s="138">
        <v>8.1019328703703708E-2</v>
      </c>
      <c r="P38" s="138">
        <v>8.7362384259259254E-2</v>
      </c>
      <c r="Q38" s="138">
        <v>9.3681481481481477E-2</v>
      </c>
      <c r="R38" s="166">
        <v>6.3430555555555462E-3</v>
      </c>
      <c r="S38" s="134">
        <v>38</v>
      </c>
      <c r="T38" s="166">
        <v>6.3190972222222225E-3</v>
      </c>
      <c r="U38" s="134">
        <v>33</v>
      </c>
      <c r="V38" s="166">
        <v>1.2662152777777769E-2</v>
      </c>
      <c r="W38" s="134">
        <v>37</v>
      </c>
      <c r="X38" s="183"/>
    </row>
    <row r="39" spans="1:24" ht="16">
      <c r="A39" s="165">
        <v>83</v>
      </c>
      <c r="B39" s="162">
        <v>38</v>
      </c>
      <c r="C39" s="117">
        <v>83</v>
      </c>
      <c r="D39" s="119" t="s">
        <v>191</v>
      </c>
      <c r="E39" s="118" t="s">
        <v>33</v>
      </c>
      <c r="F39" s="120" t="s">
        <v>7</v>
      </c>
      <c r="G39" s="120" t="s">
        <v>7</v>
      </c>
      <c r="H39" s="120"/>
      <c r="I39" s="120" t="s">
        <v>7</v>
      </c>
      <c r="J39" s="132"/>
      <c r="K39" s="132">
        <v>1150404</v>
      </c>
      <c r="L39" s="132">
        <v>205404</v>
      </c>
      <c r="M39" s="132" t="s">
        <v>121</v>
      </c>
      <c r="N39" s="133" t="s">
        <v>517</v>
      </c>
      <c r="O39" s="138">
        <v>8.3512962962962956E-2</v>
      </c>
      <c r="P39" s="138">
        <v>8.9890625000000002E-2</v>
      </c>
      <c r="Q39" s="138">
        <v>9.6199421296296286E-2</v>
      </c>
      <c r="R39" s="166">
        <v>6.3776620370370463E-3</v>
      </c>
      <c r="S39" s="134">
        <v>40</v>
      </c>
      <c r="T39" s="166">
        <v>6.3087962962962846E-3</v>
      </c>
      <c r="U39" s="134">
        <v>31</v>
      </c>
      <c r="V39" s="166">
        <v>1.2686458333333331E-2</v>
      </c>
      <c r="W39" s="134">
        <v>38</v>
      </c>
      <c r="X39" s="183"/>
    </row>
    <row r="40" spans="1:24" ht="16">
      <c r="A40" s="165">
        <v>67</v>
      </c>
      <c r="B40" s="162">
        <v>39</v>
      </c>
      <c r="C40" s="117">
        <v>67</v>
      </c>
      <c r="D40" s="119" t="s">
        <v>192</v>
      </c>
      <c r="E40" s="118" t="s">
        <v>193</v>
      </c>
      <c r="F40" s="120" t="s">
        <v>7</v>
      </c>
      <c r="G40" s="120" t="s">
        <v>7</v>
      </c>
      <c r="H40" s="120"/>
      <c r="I40" s="120" t="s">
        <v>7</v>
      </c>
      <c r="J40" s="132"/>
      <c r="K40" s="132">
        <v>1148085</v>
      </c>
      <c r="L40" s="132">
        <v>205406</v>
      </c>
      <c r="M40" s="132" t="s">
        <v>121</v>
      </c>
      <c r="N40" s="133" t="s">
        <v>518</v>
      </c>
      <c r="O40" s="138">
        <v>7.9253240740740749E-2</v>
      </c>
      <c r="P40" s="138">
        <v>8.5672453703703702E-2</v>
      </c>
      <c r="Q40" s="138">
        <v>9.1952893518518528E-2</v>
      </c>
      <c r="R40" s="166">
        <v>6.419212962962953E-3</v>
      </c>
      <c r="S40" s="134">
        <v>42</v>
      </c>
      <c r="T40" s="166">
        <v>6.2804398148148255E-3</v>
      </c>
      <c r="U40" s="134">
        <v>26</v>
      </c>
      <c r="V40" s="166">
        <v>1.2699652777777778E-2</v>
      </c>
      <c r="W40" s="134">
        <v>39</v>
      </c>
      <c r="X40" s="183"/>
    </row>
    <row r="41" spans="1:24" ht="16">
      <c r="A41" s="165">
        <v>97</v>
      </c>
      <c r="B41" s="162">
        <v>40</v>
      </c>
      <c r="C41" s="117">
        <v>97</v>
      </c>
      <c r="D41" s="135" t="s">
        <v>194</v>
      </c>
      <c r="E41" s="164" t="s">
        <v>125</v>
      </c>
      <c r="F41" s="163" t="s">
        <v>7</v>
      </c>
      <c r="G41" s="163" t="s">
        <v>7</v>
      </c>
      <c r="H41" s="163" t="s">
        <v>73</v>
      </c>
      <c r="I41" s="163"/>
      <c r="J41" s="135"/>
      <c r="K41" s="135">
        <v>1150678</v>
      </c>
      <c r="L41" s="135">
        <v>205402</v>
      </c>
      <c r="M41" s="135" t="s">
        <v>126</v>
      </c>
      <c r="N41" s="135" t="s">
        <v>519</v>
      </c>
      <c r="O41" s="138">
        <v>8.7537731481481473E-2</v>
      </c>
      <c r="P41" s="138">
        <v>9.3924884259259267E-2</v>
      </c>
      <c r="Q41" s="138">
        <v>0.10026493055555556</v>
      </c>
      <c r="R41" s="166">
        <v>6.3871527777777937E-3</v>
      </c>
      <c r="S41" s="134">
        <v>41</v>
      </c>
      <c r="T41" s="166">
        <v>6.340046296296295E-3</v>
      </c>
      <c r="U41" s="134">
        <v>38</v>
      </c>
      <c r="V41" s="166">
        <v>1.2727199074074089E-2</v>
      </c>
      <c r="W41" s="134">
        <v>40</v>
      </c>
      <c r="X41" s="183">
        <v>13</v>
      </c>
    </row>
    <row r="42" spans="1:24" ht="16">
      <c r="A42" s="165">
        <v>76</v>
      </c>
      <c r="B42" s="162">
        <v>41</v>
      </c>
      <c r="C42" s="117">
        <v>76</v>
      </c>
      <c r="D42" s="119" t="s">
        <v>195</v>
      </c>
      <c r="E42" s="118" t="s">
        <v>146</v>
      </c>
      <c r="F42" s="120" t="s">
        <v>73</v>
      </c>
      <c r="G42" s="120" t="s">
        <v>7</v>
      </c>
      <c r="H42" s="120" t="s">
        <v>73</v>
      </c>
      <c r="I42" s="120" t="s">
        <v>73</v>
      </c>
      <c r="J42" s="132"/>
      <c r="K42" s="132">
        <v>1147249</v>
      </c>
      <c r="L42" s="132">
        <v>205406</v>
      </c>
      <c r="M42" s="132" t="s">
        <v>123</v>
      </c>
      <c r="N42" s="133" t="s">
        <v>520</v>
      </c>
      <c r="O42" s="138">
        <v>8.1577430555555552E-2</v>
      </c>
      <c r="P42" s="138">
        <v>8.8021180555555564E-2</v>
      </c>
      <c r="Q42" s="138">
        <v>9.4352893518518513E-2</v>
      </c>
      <c r="R42" s="166">
        <v>6.443750000000012E-3</v>
      </c>
      <c r="S42" s="134">
        <v>44</v>
      </c>
      <c r="T42" s="166">
        <v>6.3317129629629487E-3</v>
      </c>
      <c r="U42" s="134">
        <v>37</v>
      </c>
      <c r="V42" s="166">
        <v>1.2775462962962961E-2</v>
      </c>
      <c r="W42" s="134">
        <v>41</v>
      </c>
      <c r="X42" s="183"/>
    </row>
    <row r="43" spans="1:24" ht="16">
      <c r="A43" s="165">
        <v>98</v>
      </c>
      <c r="B43" s="162">
        <v>42</v>
      </c>
      <c r="C43" s="117">
        <v>98</v>
      </c>
      <c r="D43" s="135" t="s">
        <v>196</v>
      </c>
      <c r="E43" s="164" t="s">
        <v>51</v>
      </c>
      <c r="F43" s="163" t="s">
        <v>7</v>
      </c>
      <c r="G43" s="163" t="s">
        <v>7</v>
      </c>
      <c r="H43" s="163" t="s">
        <v>73</v>
      </c>
      <c r="I43" s="163" t="s">
        <v>73</v>
      </c>
      <c r="J43" s="135"/>
      <c r="K43" s="135">
        <v>1149862</v>
      </c>
      <c r="L43" s="135">
        <v>205402</v>
      </c>
      <c r="M43" s="135" t="s">
        <v>126</v>
      </c>
      <c r="N43" s="135" t="s">
        <v>521</v>
      </c>
      <c r="O43" s="138">
        <v>8.7785879629629637E-2</v>
      </c>
      <c r="P43" s="138">
        <v>9.413125E-2</v>
      </c>
      <c r="Q43" s="138">
        <v>0.10056284722222224</v>
      </c>
      <c r="R43" s="166">
        <v>6.3453703703703623E-3</v>
      </c>
      <c r="S43" s="134">
        <v>39</v>
      </c>
      <c r="T43" s="166">
        <v>6.4315972222222378E-3</v>
      </c>
      <c r="U43" s="134">
        <v>45</v>
      </c>
      <c r="V43" s="166">
        <v>1.27769675925926E-2</v>
      </c>
      <c r="W43" s="134">
        <v>42</v>
      </c>
      <c r="X43" s="183"/>
    </row>
    <row r="44" spans="1:24" ht="16">
      <c r="A44" s="168">
        <v>105</v>
      </c>
      <c r="B44" s="115">
        <v>43</v>
      </c>
      <c r="C44" s="127">
        <v>105</v>
      </c>
      <c r="D44" s="174" t="s">
        <v>522</v>
      </c>
      <c r="E44" s="171" t="s">
        <v>133</v>
      </c>
      <c r="F44" s="170" t="s">
        <v>73</v>
      </c>
      <c r="G44" s="170" t="s">
        <v>7</v>
      </c>
      <c r="H44" s="170" t="s">
        <v>445</v>
      </c>
      <c r="I44" s="170" t="s">
        <v>73</v>
      </c>
      <c r="J44" s="174"/>
      <c r="K44" s="174">
        <v>1145649</v>
      </c>
      <c r="L44" s="174">
        <v>205406</v>
      </c>
      <c r="M44" s="174" t="s">
        <v>123</v>
      </c>
      <c r="N44" s="174" t="s">
        <v>523</v>
      </c>
      <c r="O44" s="140">
        <v>8.9219212962962965E-2</v>
      </c>
      <c r="P44" s="140">
        <v>9.5684837962962968E-2</v>
      </c>
      <c r="Q44" s="140">
        <v>0.10206562499999999</v>
      </c>
      <c r="R44" s="172">
        <v>6.4656250000000026E-3</v>
      </c>
      <c r="S44" s="128">
        <v>46</v>
      </c>
      <c r="T44" s="172">
        <v>6.3807870370370251E-3</v>
      </c>
      <c r="U44" s="128">
        <v>40</v>
      </c>
      <c r="V44" s="172">
        <v>1.2846412037037028E-2</v>
      </c>
      <c r="W44" s="128">
        <v>43</v>
      </c>
      <c r="X44" s="185">
        <v>14</v>
      </c>
    </row>
    <row r="45" spans="1:24" ht="16">
      <c r="A45" s="165">
        <v>93</v>
      </c>
      <c r="B45" s="162">
        <v>44</v>
      </c>
      <c r="C45" s="117">
        <v>93</v>
      </c>
      <c r="D45" s="119" t="s">
        <v>197</v>
      </c>
      <c r="E45" s="118" t="s">
        <v>198</v>
      </c>
      <c r="F45" s="120" t="s">
        <v>73</v>
      </c>
      <c r="G45" s="120" t="s">
        <v>73</v>
      </c>
      <c r="H45" s="120"/>
      <c r="I45" s="120" t="s">
        <v>7</v>
      </c>
      <c r="J45" s="132"/>
      <c r="K45" s="132">
        <v>1149402</v>
      </c>
      <c r="L45" s="132">
        <v>205406</v>
      </c>
      <c r="M45" s="132" t="s">
        <v>123</v>
      </c>
      <c r="N45" s="133" t="s">
        <v>524</v>
      </c>
      <c r="O45" s="138">
        <v>8.6365856481481484E-2</v>
      </c>
      <c r="P45" s="138">
        <v>9.2803240740740742E-2</v>
      </c>
      <c r="Q45" s="138">
        <v>9.9216203703703709E-2</v>
      </c>
      <c r="R45" s="166">
        <v>6.4373842592592573E-3</v>
      </c>
      <c r="S45" s="134">
        <v>43</v>
      </c>
      <c r="T45" s="166">
        <v>6.4129629629629675E-3</v>
      </c>
      <c r="U45" s="134">
        <v>43</v>
      </c>
      <c r="V45" s="166">
        <v>1.2850347222222225E-2</v>
      </c>
      <c r="W45" s="134">
        <v>44</v>
      </c>
      <c r="X45" s="183"/>
    </row>
    <row r="46" spans="1:24" ht="16">
      <c r="A46" s="165">
        <v>81</v>
      </c>
      <c r="B46" s="162">
        <v>45</v>
      </c>
      <c r="C46" s="117">
        <v>81</v>
      </c>
      <c r="D46" s="119" t="s">
        <v>199</v>
      </c>
      <c r="E46" s="118" t="s">
        <v>33</v>
      </c>
      <c r="F46" s="120" t="s">
        <v>73</v>
      </c>
      <c r="G46" s="120" t="s">
        <v>7</v>
      </c>
      <c r="H46" s="120"/>
      <c r="I46" s="120" t="s">
        <v>73</v>
      </c>
      <c r="J46" s="132"/>
      <c r="K46" s="132">
        <v>1150409</v>
      </c>
      <c r="L46" s="132">
        <v>205406</v>
      </c>
      <c r="M46" s="132" t="s">
        <v>123</v>
      </c>
      <c r="N46" s="133" t="s">
        <v>525</v>
      </c>
      <c r="O46" s="138">
        <v>8.291064814814815E-2</v>
      </c>
      <c r="P46" s="138">
        <v>8.9358912037037039E-2</v>
      </c>
      <c r="Q46" s="138">
        <v>9.576168981481481E-2</v>
      </c>
      <c r="R46" s="166">
        <v>6.4482638888888888E-3</v>
      </c>
      <c r="S46" s="134">
        <v>45</v>
      </c>
      <c r="T46" s="166">
        <v>6.4027777777777711E-3</v>
      </c>
      <c r="U46" s="134">
        <v>42</v>
      </c>
      <c r="V46" s="166">
        <v>1.285104166666666E-2</v>
      </c>
      <c r="W46" s="134">
        <v>45</v>
      </c>
      <c r="X46" s="183"/>
    </row>
    <row r="47" spans="1:24" ht="16">
      <c r="A47" s="165">
        <v>92</v>
      </c>
      <c r="B47" s="162">
        <v>46</v>
      </c>
      <c r="C47" s="117">
        <v>92</v>
      </c>
      <c r="D47" s="119" t="s">
        <v>200</v>
      </c>
      <c r="E47" s="118" t="s">
        <v>112</v>
      </c>
      <c r="F47" s="120" t="s">
        <v>73</v>
      </c>
      <c r="G47" s="120" t="s">
        <v>73</v>
      </c>
      <c r="H47" s="120" t="s">
        <v>73</v>
      </c>
      <c r="I47" s="120" t="s">
        <v>73</v>
      </c>
      <c r="J47" s="132"/>
      <c r="K47" s="132">
        <v>1147052</v>
      </c>
      <c r="L47" s="132">
        <v>205406</v>
      </c>
      <c r="M47" s="132" t="s">
        <v>123</v>
      </c>
      <c r="N47" s="133" t="s">
        <v>526</v>
      </c>
      <c r="O47" s="138">
        <v>8.6115046296296294E-2</v>
      </c>
      <c r="P47" s="138">
        <v>9.2592361111111118E-2</v>
      </c>
      <c r="Q47" s="138">
        <v>9.9015740740740751E-2</v>
      </c>
      <c r="R47" s="166">
        <v>6.4773148148148246E-3</v>
      </c>
      <c r="S47" s="134">
        <v>47</v>
      </c>
      <c r="T47" s="166">
        <v>6.423379629629633E-3</v>
      </c>
      <c r="U47" s="134">
        <v>44</v>
      </c>
      <c r="V47" s="166">
        <v>1.2900694444444458E-2</v>
      </c>
      <c r="W47" s="134">
        <v>46</v>
      </c>
      <c r="X47" s="183"/>
    </row>
    <row r="48" spans="1:24" ht="16">
      <c r="A48" s="165">
        <v>96</v>
      </c>
      <c r="B48" s="162">
        <v>47</v>
      </c>
      <c r="C48" s="117">
        <v>96</v>
      </c>
      <c r="D48" s="135" t="s">
        <v>201</v>
      </c>
      <c r="E48" s="164" t="s">
        <v>53</v>
      </c>
      <c r="F48" s="163" t="s">
        <v>73</v>
      </c>
      <c r="G48" s="163" t="s">
        <v>73</v>
      </c>
      <c r="H48" s="163" t="s">
        <v>73</v>
      </c>
      <c r="I48" s="163" t="s">
        <v>73</v>
      </c>
      <c r="J48" s="135"/>
      <c r="K48" s="135">
        <v>1150618</v>
      </c>
      <c r="L48" s="135">
        <v>205406</v>
      </c>
      <c r="M48" s="135" t="s">
        <v>123</v>
      </c>
      <c r="N48" s="135" t="s">
        <v>527</v>
      </c>
      <c r="O48" s="138">
        <v>8.7200810185185176E-2</v>
      </c>
      <c r="P48" s="138">
        <v>9.3694791666666666E-2</v>
      </c>
      <c r="Q48" s="138">
        <v>0.10021354166666667</v>
      </c>
      <c r="R48" s="166">
        <v>6.4939814814814895E-3</v>
      </c>
      <c r="S48" s="134">
        <v>48</v>
      </c>
      <c r="T48" s="166">
        <v>6.5187500000000037E-3</v>
      </c>
      <c r="U48" s="134">
        <v>47</v>
      </c>
      <c r="V48" s="166">
        <v>1.3012731481481493E-2</v>
      </c>
      <c r="W48" s="134">
        <v>47</v>
      </c>
      <c r="X48" s="183">
        <v>15</v>
      </c>
    </row>
    <row r="49" spans="1:24" ht="16">
      <c r="A49" s="165">
        <v>78</v>
      </c>
      <c r="B49" s="162">
        <v>48</v>
      </c>
      <c r="C49" s="117">
        <v>78</v>
      </c>
      <c r="D49" s="119" t="s">
        <v>202</v>
      </c>
      <c r="E49" s="118" t="s">
        <v>136</v>
      </c>
      <c r="F49" s="120" t="s">
        <v>73</v>
      </c>
      <c r="G49" s="120" t="s">
        <v>7</v>
      </c>
      <c r="H49" s="120" t="s">
        <v>73</v>
      </c>
      <c r="I49" s="120" t="s">
        <v>73</v>
      </c>
      <c r="J49" s="132"/>
      <c r="K49" s="132">
        <v>1145149</v>
      </c>
      <c r="L49" s="132">
        <v>205404</v>
      </c>
      <c r="M49" s="132" t="s">
        <v>121</v>
      </c>
      <c r="N49" s="133" t="s">
        <v>528</v>
      </c>
      <c r="O49" s="138">
        <v>8.2096875E-2</v>
      </c>
      <c r="P49" s="138">
        <v>8.8603125000000005E-2</v>
      </c>
      <c r="Q49" s="138">
        <v>9.5179976851851852E-2</v>
      </c>
      <c r="R49" s="166">
        <v>6.5062500000000051E-3</v>
      </c>
      <c r="S49" s="134">
        <v>49</v>
      </c>
      <c r="T49" s="166">
        <v>6.5768518518518476E-3</v>
      </c>
      <c r="U49" s="134">
        <v>49</v>
      </c>
      <c r="V49" s="166">
        <v>1.3083101851851853E-2</v>
      </c>
      <c r="W49" s="134">
        <v>48</v>
      </c>
      <c r="X49" s="183"/>
    </row>
    <row r="50" spans="1:24" ht="16">
      <c r="A50" s="165">
        <v>80</v>
      </c>
      <c r="B50" s="162">
        <v>49</v>
      </c>
      <c r="C50" s="117">
        <v>80</v>
      </c>
      <c r="D50" s="119" t="s">
        <v>203</v>
      </c>
      <c r="E50" s="118" t="s">
        <v>53</v>
      </c>
      <c r="F50" s="120" t="s">
        <v>73</v>
      </c>
      <c r="G50" s="120" t="s">
        <v>7</v>
      </c>
      <c r="H50" s="120" t="s">
        <v>73</v>
      </c>
      <c r="I50" s="120" t="s">
        <v>73</v>
      </c>
      <c r="J50" s="132"/>
      <c r="K50" s="132">
        <v>1150619</v>
      </c>
      <c r="L50" s="132">
        <v>205406</v>
      </c>
      <c r="M50" s="132" t="s">
        <v>123</v>
      </c>
      <c r="N50" s="133" t="s">
        <v>529</v>
      </c>
      <c r="O50" s="138">
        <v>8.2606828703703714E-2</v>
      </c>
      <c r="P50" s="138">
        <v>8.912534722222222E-2</v>
      </c>
      <c r="Q50" s="138">
        <v>9.5717708333333332E-2</v>
      </c>
      <c r="R50" s="166">
        <v>6.5185185185185068E-3</v>
      </c>
      <c r="S50" s="134">
        <v>50</v>
      </c>
      <c r="T50" s="166">
        <v>6.5923611111111113E-3</v>
      </c>
      <c r="U50" s="134">
        <v>50</v>
      </c>
      <c r="V50" s="166">
        <v>1.3110879629629618E-2</v>
      </c>
      <c r="W50" s="134">
        <v>49</v>
      </c>
      <c r="X50" s="183">
        <v>16</v>
      </c>
    </row>
    <row r="51" spans="1:24" ht="16">
      <c r="A51" s="165">
        <v>95</v>
      </c>
      <c r="B51" s="162">
        <v>50</v>
      </c>
      <c r="C51" s="117">
        <v>95</v>
      </c>
      <c r="D51" s="135" t="s">
        <v>204</v>
      </c>
      <c r="E51" s="164" t="s">
        <v>145</v>
      </c>
      <c r="F51" s="163" t="s">
        <v>73</v>
      </c>
      <c r="G51" s="163" t="s">
        <v>73</v>
      </c>
      <c r="H51" s="163"/>
      <c r="I51" s="163" t="s">
        <v>7</v>
      </c>
      <c r="J51" s="135"/>
      <c r="K51" s="135">
        <v>1146995</v>
      </c>
      <c r="L51" s="135">
        <v>205406</v>
      </c>
      <c r="M51" s="135" t="s">
        <v>123</v>
      </c>
      <c r="N51" s="135" t="s">
        <v>530</v>
      </c>
      <c r="O51" s="138">
        <v>8.6959375000000005E-2</v>
      </c>
      <c r="P51" s="138">
        <v>9.3552430555555552E-2</v>
      </c>
      <c r="Q51" s="138">
        <v>0.10011319444444444</v>
      </c>
      <c r="R51" s="166">
        <v>6.5930555555555465E-3</v>
      </c>
      <c r="S51" s="134">
        <v>52</v>
      </c>
      <c r="T51" s="166">
        <v>6.5607638888888903E-3</v>
      </c>
      <c r="U51" s="134">
        <v>48</v>
      </c>
      <c r="V51" s="166">
        <v>1.3153819444444437E-2</v>
      </c>
      <c r="W51" s="134">
        <v>50</v>
      </c>
      <c r="X51" s="183"/>
    </row>
    <row r="52" spans="1:24" ht="16">
      <c r="A52" s="165">
        <v>94</v>
      </c>
      <c r="B52" s="162">
        <v>51</v>
      </c>
      <c r="C52" s="117">
        <v>94</v>
      </c>
      <c r="D52" s="119" t="s">
        <v>205</v>
      </c>
      <c r="E52" s="118" t="s">
        <v>206</v>
      </c>
      <c r="F52" s="120" t="s">
        <v>73</v>
      </c>
      <c r="G52" s="120" t="s">
        <v>73</v>
      </c>
      <c r="H52" s="120"/>
      <c r="I52" s="120" t="s">
        <v>7</v>
      </c>
      <c r="J52" s="132"/>
      <c r="K52" s="132">
        <v>1146455</v>
      </c>
      <c r="L52" s="132">
        <v>205406</v>
      </c>
      <c r="M52" s="132" t="s">
        <v>123</v>
      </c>
      <c r="N52" s="133" t="s">
        <v>531</v>
      </c>
      <c r="O52" s="138">
        <v>8.6612499999999995E-2</v>
      </c>
      <c r="P52" s="138">
        <v>9.3180787037037041E-2</v>
      </c>
      <c r="Q52" s="138">
        <v>9.9787037037037049E-2</v>
      </c>
      <c r="R52" s="166">
        <v>6.5682870370370461E-3</v>
      </c>
      <c r="S52" s="134">
        <v>51</v>
      </c>
      <c r="T52" s="166">
        <v>6.6062500000000079E-3</v>
      </c>
      <c r="U52" s="134">
        <v>51</v>
      </c>
      <c r="V52" s="166">
        <v>1.3174537037037054E-2</v>
      </c>
      <c r="W52" s="134">
        <v>51</v>
      </c>
      <c r="X52" s="183"/>
    </row>
    <row r="53" spans="1:24" ht="16">
      <c r="A53" s="165">
        <v>91</v>
      </c>
      <c r="B53" s="162">
        <v>52</v>
      </c>
      <c r="C53" s="117">
        <v>91</v>
      </c>
      <c r="D53" s="119" t="s">
        <v>207</v>
      </c>
      <c r="E53" s="118" t="s">
        <v>51</v>
      </c>
      <c r="F53" s="120" t="s">
        <v>73</v>
      </c>
      <c r="G53" s="120" t="s">
        <v>73</v>
      </c>
      <c r="H53" s="120"/>
      <c r="I53" s="120" t="s">
        <v>7</v>
      </c>
      <c r="J53" s="132"/>
      <c r="K53" s="132">
        <v>1149857</v>
      </c>
      <c r="L53" s="132">
        <v>205406</v>
      </c>
      <c r="M53" s="132" t="s">
        <v>123</v>
      </c>
      <c r="N53" s="133" t="s">
        <v>532</v>
      </c>
      <c r="O53" s="138">
        <v>8.5854282407407403E-2</v>
      </c>
      <c r="P53" s="138">
        <v>9.2553356481481483E-2</v>
      </c>
      <c r="Q53" s="138">
        <v>9.9196759259259262E-2</v>
      </c>
      <c r="R53" s="166">
        <v>6.6990740740740795E-3</v>
      </c>
      <c r="S53" s="134">
        <v>53</v>
      </c>
      <c r="T53" s="166">
        <v>6.6434027777777793E-3</v>
      </c>
      <c r="U53" s="134">
        <v>52</v>
      </c>
      <c r="V53" s="166">
        <v>1.3342476851851859E-2</v>
      </c>
      <c r="W53" s="134">
        <v>52</v>
      </c>
      <c r="X53" s="183"/>
    </row>
    <row r="54" spans="1:24" ht="16">
      <c r="A54" s="165">
        <v>89</v>
      </c>
      <c r="B54" s="162">
        <v>53</v>
      </c>
      <c r="C54" s="117">
        <v>89</v>
      </c>
      <c r="D54" s="119" t="s">
        <v>208</v>
      </c>
      <c r="E54" s="118" t="s">
        <v>193</v>
      </c>
      <c r="F54" s="120" t="s">
        <v>73</v>
      </c>
      <c r="G54" s="120" t="s">
        <v>73</v>
      </c>
      <c r="H54" s="120"/>
      <c r="I54" s="120" t="s">
        <v>7</v>
      </c>
      <c r="J54" s="132"/>
      <c r="K54" s="132">
        <v>1150946</v>
      </c>
      <c r="L54" s="132">
        <v>205406</v>
      </c>
      <c r="M54" s="132" t="s">
        <v>123</v>
      </c>
      <c r="N54" s="133" t="s">
        <v>533</v>
      </c>
      <c r="O54" s="138">
        <v>8.5276736111111098E-2</v>
      </c>
      <c r="P54" s="138">
        <v>9.2053009259259258E-2</v>
      </c>
      <c r="Q54" s="138">
        <v>9.8716782407407402E-2</v>
      </c>
      <c r="R54" s="166">
        <v>6.7762731481481597E-3</v>
      </c>
      <c r="S54" s="134">
        <v>54</v>
      </c>
      <c r="T54" s="166">
        <v>6.6637731481481444E-3</v>
      </c>
      <c r="U54" s="134">
        <v>53</v>
      </c>
      <c r="V54" s="166">
        <v>1.3440046296296304E-2</v>
      </c>
      <c r="W54" s="134">
        <v>53</v>
      </c>
      <c r="X54" s="183"/>
    </row>
    <row r="55" spans="1:24" ht="16">
      <c r="A55" s="165">
        <v>88</v>
      </c>
      <c r="B55" s="162" t="s">
        <v>7</v>
      </c>
      <c r="C55" s="117">
        <v>88</v>
      </c>
      <c r="D55" s="119" t="s">
        <v>209</v>
      </c>
      <c r="E55" s="118" t="s">
        <v>210</v>
      </c>
      <c r="F55" s="120" t="s">
        <v>73</v>
      </c>
      <c r="G55" s="120" t="s">
        <v>73</v>
      </c>
      <c r="H55" s="120"/>
      <c r="I55" s="120" t="s">
        <v>7</v>
      </c>
      <c r="J55" s="132"/>
      <c r="K55" s="132">
        <v>1145784</v>
      </c>
      <c r="L55" s="132">
        <v>205406</v>
      </c>
      <c r="M55" s="132" t="s">
        <v>123</v>
      </c>
      <c r="N55" s="133" t="s">
        <v>534</v>
      </c>
      <c r="O55" s="138">
        <v>8.4947800925925923E-2</v>
      </c>
      <c r="P55" s="138">
        <v>9.1097106481481491E-2</v>
      </c>
      <c r="Q55" s="141"/>
      <c r="R55" s="166">
        <v>6.1493055555555676E-3</v>
      </c>
      <c r="S55" s="134">
        <v>18</v>
      </c>
      <c r="T55" s="166" t="s">
        <v>211</v>
      </c>
      <c r="U55" s="134"/>
      <c r="V55" s="166" t="s">
        <v>211</v>
      </c>
      <c r="W55" s="134"/>
      <c r="X55" s="183"/>
    </row>
    <row r="56" spans="1:24" ht="16">
      <c r="A56" s="168">
        <v>99</v>
      </c>
      <c r="B56" s="115" t="s">
        <v>7</v>
      </c>
      <c r="C56" s="127">
        <v>99</v>
      </c>
      <c r="D56" s="174" t="s">
        <v>535</v>
      </c>
      <c r="E56" s="171" t="s">
        <v>100</v>
      </c>
      <c r="F56" s="170" t="s">
        <v>7</v>
      </c>
      <c r="G56" s="170" t="s">
        <v>7</v>
      </c>
      <c r="H56" s="170" t="s">
        <v>445</v>
      </c>
      <c r="I56" s="170" t="s">
        <v>73</v>
      </c>
      <c r="J56" s="174"/>
      <c r="K56" s="174">
        <v>1147891</v>
      </c>
      <c r="L56" s="174">
        <v>205404</v>
      </c>
      <c r="M56" s="174" t="s">
        <v>121</v>
      </c>
      <c r="N56" s="174" t="s">
        <v>536</v>
      </c>
      <c r="O56" s="142"/>
      <c r="P56" s="142"/>
      <c r="Q56" s="142"/>
      <c r="R56" s="172" t="s">
        <v>85</v>
      </c>
      <c r="S56" s="128"/>
      <c r="T56" s="172" t="s">
        <v>85</v>
      </c>
      <c r="U56" s="128"/>
      <c r="V56" s="172" t="s">
        <v>85</v>
      </c>
      <c r="W56" s="128"/>
      <c r="X56" s="185"/>
    </row>
    <row r="57" spans="1:24" ht="16">
      <c r="A57" s="168">
        <v>100</v>
      </c>
      <c r="B57" s="115" t="s">
        <v>7</v>
      </c>
      <c r="C57" s="127">
        <v>100</v>
      </c>
      <c r="D57" s="174" t="s">
        <v>537</v>
      </c>
      <c r="E57" s="171" t="s">
        <v>115</v>
      </c>
      <c r="F57" s="170" t="s">
        <v>73</v>
      </c>
      <c r="G57" s="170" t="s">
        <v>73</v>
      </c>
      <c r="H57" s="170" t="s">
        <v>445</v>
      </c>
      <c r="I57" s="170" t="s">
        <v>73</v>
      </c>
      <c r="J57" s="174"/>
      <c r="K57" s="174">
        <v>1150853</v>
      </c>
      <c r="L57" s="174">
        <v>205406</v>
      </c>
      <c r="M57" s="174" t="s">
        <v>123</v>
      </c>
      <c r="N57" s="174" t="s">
        <v>538</v>
      </c>
      <c r="O57" s="142"/>
      <c r="P57" s="142"/>
      <c r="Q57" s="142"/>
      <c r="R57" s="172" t="s">
        <v>85</v>
      </c>
      <c r="S57" s="128"/>
      <c r="T57" s="172" t="s">
        <v>85</v>
      </c>
      <c r="U57" s="128"/>
      <c r="V57" s="172" t="s">
        <v>85</v>
      </c>
      <c r="W57" s="128"/>
      <c r="X57" s="18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DF2AB-0F7B-4DF5-A8EE-077080614B5B}">
  <dimension ref="A1:W19"/>
  <sheetViews>
    <sheetView workbookViewId="0">
      <selection sqref="A1:U62"/>
    </sheetView>
  </sheetViews>
  <sheetFormatPr defaultColWidth="8.81640625" defaultRowHeight="14.5"/>
  <cols>
    <col min="1" max="1" width="8.81640625" style="182"/>
    <col min="4" max="5" width="26.6328125" bestFit="1" customWidth="1"/>
    <col min="6" max="12" width="8.6328125" hidden="1" customWidth="1"/>
    <col min="13" max="17" width="0" hidden="1" customWidth="1"/>
    <col min="18" max="20" width="0" style="114" hidden="1" customWidth="1"/>
    <col min="21" max="21" width="8.6328125" style="114"/>
    <col min="23" max="23" width="8.6328125" style="51"/>
  </cols>
  <sheetData>
    <row r="1" spans="1:23" ht="80">
      <c r="A1" s="178" t="s">
        <v>289</v>
      </c>
      <c r="B1" s="150" t="s">
        <v>290</v>
      </c>
      <c r="C1" s="150" t="s">
        <v>87</v>
      </c>
      <c r="D1" s="151" t="s">
        <v>88</v>
      </c>
      <c r="E1" s="151" t="s">
        <v>89</v>
      </c>
      <c r="F1" s="152" t="s">
        <v>90</v>
      </c>
      <c r="G1" s="152" t="s">
        <v>91</v>
      </c>
      <c r="H1" s="154" t="s">
        <v>92</v>
      </c>
      <c r="I1" s="154" t="s">
        <v>93</v>
      </c>
      <c r="J1" s="154" t="s">
        <v>292</v>
      </c>
      <c r="K1" s="154" t="s">
        <v>294</v>
      </c>
      <c r="L1" s="154" t="s">
        <v>293</v>
      </c>
      <c r="M1" s="154" t="s">
        <v>295</v>
      </c>
      <c r="N1" s="153" t="s">
        <v>296</v>
      </c>
      <c r="O1" s="153" t="s">
        <v>297</v>
      </c>
      <c r="P1" s="153" t="s">
        <v>298</v>
      </c>
      <c r="Q1" s="150" t="s">
        <v>94</v>
      </c>
      <c r="R1" s="150" t="s">
        <v>86</v>
      </c>
      <c r="S1" s="150" t="s">
        <v>95</v>
      </c>
      <c r="T1" s="150" t="s">
        <v>86</v>
      </c>
      <c r="U1" s="150" t="s">
        <v>96</v>
      </c>
      <c r="V1" s="161" t="s">
        <v>299</v>
      </c>
      <c r="W1" s="175" t="s">
        <v>92</v>
      </c>
    </row>
    <row r="2" spans="1:23" ht="16">
      <c r="A2" s="179">
        <v>85</v>
      </c>
      <c r="B2" s="155">
        <v>1</v>
      </c>
      <c r="C2" s="156">
        <v>85</v>
      </c>
      <c r="D2" s="157" t="s">
        <v>97</v>
      </c>
      <c r="E2" s="157" t="s">
        <v>4</v>
      </c>
      <c r="F2" s="156" t="s">
        <v>7</v>
      </c>
      <c r="G2" s="156" t="s">
        <v>7</v>
      </c>
      <c r="H2" s="156" t="s">
        <v>7</v>
      </c>
      <c r="I2" s="156" t="s">
        <v>7</v>
      </c>
      <c r="J2" s="160">
        <v>1149528</v>
      </c>
      <c r="K2" s="160" t="s">
        <v>132</v>
      </c>
      <c r="L2" s="160">
        <v>205399</v>
      </c>
      <c r="M2" s="160" t="s">
        <v>539</v>
      </c>
      <c r="N2" s="103">
        <v>7.1595370370370379E-2</v>
      </c>
      <c r="O2" s="103">
        <v>7.7976157407407404E-2</v>
      </c>
      <c r="P2" s="103">
        <v>8.4423263888888891E-2</v>
      </c>
      <c r="Q2" s="158">
        <v>6.3807870370370251E-3</v>
      </c>
      <c r="R2" s="159">
        <v>1</v>
      </c>
      <c r="S2" s="158">
        <v>6.4471064814814877E-3</v>
      </c>
      <c r="T2" s="159">
        <v>3</v>
      </c>
      <c r="U2" s="158">
        <v>1.2827893518518513E-2</v>
      </c>
      <c r="V2" s="159">
        <v>1</v>
      </c>
      <c r="W2" s="177"/>
    </row>
    <row r="3" spans="1:23" ht="16">
      <c r="A3" s="179">
        <v>84</v>
      </c>
      <c r="B3" s="155">
        <v>2</v>
      </c>
      <c r="C3" s="156">
        <v>84</v>
      </c>
      <c r="D3" s="157" t="s">
        <v>98</v>
      </c>
      <c r="E3" s="157" t="s">
        <v>15</v>
      </c>
      <c r="F3" s="156" t="s">
        <v>7</v>
      </c>
      <c r="G3" s="156" t="s">
        <v>7</v>
      </c>
      <c r="H3" s="156" t="s">
        <v>7</v>
      </c>
      <c r="I3" s="156" t="s">
        <v>7</v>
      </c>
      <c r="J3" s="160">
        <v>1149525</v>
      </c>
      <c r="K3" s="160" t="s">
        <v>132</v>
      </c>
      <c r="L3" s="160">
        <v>205399</v>
      </c>
      <c r="M3" s="160" t="s">
        <v>540</v>
      </c>
      <c r="N3" s="103">
        <v>7.1279282407407399E-2</v>
      </c>
      <c r="O3" s="103">
        <v>7.7752430555555557E-2</v>
      </c>
      <c r="P3" s="103">
        <v>8.4198958333333337E-2</v>
      </c>
      <c r="Q3" s="158">
        <v>6.4731481481481584E-3</v>
      </c>
      <c r="R3" s="159">
        <v>2</v>
      </c>
      <c r="S3" s="158">
        <v>6.4465277777777802E-3</v>
      </c>
      <c r="T3" s="159">
        <v>2</v>
      </c>
      <c r="U3" s="158">
        <v>1.2919675925925939E-2</v>
      </c>
      <c r="V3" s="159">
        <v>2</v>
      </c>
      <c r="W3" s="177"/>
    </row>
    <row r="4" spans="1:23" ht="16">
      <c r="A4" s="179">
        <v>87</v>
      </c>
      <c r="B4" s="155">
        <v>3</v>
      </c>
      <c r="C4" s="156">
        <v>87</v>
      </c>
      <c r="D4" s="157" t="s">
        <v>99</v>
      </c>
      <c r="E4" s="157" t="s">
        <v>100</v>
      </c>
      <c r="F4" s="156" t="s">
        <v>7</v>
      </c>
      <c r="G4" s="156" t="s">
        <v>7</v>
      </c>
      <c r="H4" s="156" t="s">
        <v>7</v>
      </c>
      <c r="I4" s="156" t="s">
        <v>7</v>
      </c>
      <c r="J4" s="160">
        <v>1149524</v>
      </c>
      <c r="K4" s="160" t="s">
        <v>132</v>
      </c>
      <c r="L4" s="160">
        <v>205399</v>
      </c>
      <c r="M4" s="160" t="s">
        <v>541</v>
      </c>
      <c r="N4" s="103">
        <v>7.2332523148148142E-2</v>
      </c>
      <c r="O4" s="103">
        <v>7.885787037037037E-2</v>
      </c>
      <c r="P4" s="103">
        <v>8.5265624999999998E-2</v>
      </c>
      <c r="Q4" s="158">
        <v>6.5253472222222275E-3</v>
      </c>
      <c r="R4" s="159">
        <v>4</v>
      </c>
      <c r="S4" s="158">
        <v>6.4077546296296278E-3</v>
      </c>
      <c r="T4" s="159">
        <v>1</v>
      </c>
      <c r="U4" s="158">
        <v>1.2933101851851855E-2</v>
      </c>
      <c r="V4" s="159">
        <v>3</v>
      </c>
      <c r="W4" s="177"/>
    </row>
    <row r="5" spans="1:23" ht="16">
      <c r="A5" s="179">
        <v>86</v>
      </c>
      <c r="B5" s="155">
        <v>4</v>
      </c>
      <c r="C5" s="156">
        <v>86</v>
      </c>
      <c r="D5" s="157" t="s">
        <v>101</v>
      </c>
      <c r="E5" s="157" t="s">
        <v>76</v>
      </c>
      <c r="F5" s="156" t="s">
        <v>7</v>
      </c>
      <c r="G5" s="156" t="s">
        <v>7</v>
      </c>
      <c r="H5" s="156" t="s">
        <v>73</v>
      </c>
      <c r="I5" s="156" t="s">
        <v>73</v>
      </c>
      <c r="J5" s="160">
        <v>1151078</v>
      </c>
      <c r="K5" s="160" t="s">
        <v>132</v>
      </c>
      <c r="L5" s="160">
        <v>205399</v>
      </c>
      <c r="M5" s="160" t="s">
        <v>542</v>
      </c>
      <c r="N5" s="103">
        <v>7.1918634259259262E-2</v>
      </c>
      <c r="O5" s="103">
        <v>7.839756944444444E-2</v>
      </c>
      <c r="P5" s="103">
        <v>8.4956944444444446E-2</v>
      </c>
      <c r="Q5" s="158">
        <v>6.4789351851851779E-3</v>
      </c>
      <c r="R5" s="159">
        <v>3</v>
      </c>
      <c r="S5" s="158">
        <v>6.5593750000000062E-3</v>
      </c>
      <c r="T5" s="159">
        <v>4</v>
      </c>
      <c r="U5" s="158">
        <v>1.3038310185185184E-2</v>
      </c>
      <c r="V5" s="159">
        <v>4</v>
      </c>
      <c r="W5" s="159">
        <v>1</v>
      </c>
    </row>
    <row r="6" spans="1:23" ht="16">
      <c r="A6" s="180">
        <v>132</v>
      </c>
      <c r="B6" s="162">
        <v>5</v>
      </c>
      <c r="C6" s="163">
        <v>132</v>
      </c>
      <c r="D6" s="164" t="s">
        <v>102</v>
      </c>
      <c r="E6" s="164" t="s">
        <v>76</v>
      </c>
      <c r="F6" s="163" t="s">
        <v>73</v>
      </c>
      <c r="G6" s="163" t="s">
        <v>7</v>
      </c>
      <c r="H6" s="163" t="s">
        <v>73</v>
      </c>
      <c r="I6" s="163" t="s">
        <v>73</v>
      </c>
      <c r="J6" s="165">
        <v>1151002</v>
      </c>
      <c r="K6" s="165" t="s">
        <v>130</v>
      </c>
      <c r="L6" s="165">
        <v>205401</v>
      </c>
      <c r="M6" s="165" t="s">
        <v>543</v>
      </c>
      <c r="N6" s="138">
        <v>8.2018287037037035E-2</v>
      </c>
      <c r="O6" s="138">
        <v>8.8587268518518517E-2</v>
      </c>
      <c r="P6" s="138">
        <v>9.5272685185185182E-2</v>
      </c>
      <c r="Q6" s="166">
        <v>6.5689814814814812E-3</v>
      </c>
      <c r="R6" s="167">
        <v>5</v>
      </c>
      <c r="S6" s="166">
        <v>6.6854166666666659E-3</v>
      </c>
      <c r="T6" s="167">
        <v>5</v>
      </c>
      <c r="U6" s="166">
        <v>1.3254398148148147E-2</v>
      </c>
      <c r="V6" s="167">
        <v>5</v>
      </c>
      <c r="W6" s="167">
        <v>2</v>
      </c>
    </row>
    <row r="7" spans="1:23" ht="16">
      <c r="A7" s="180">
        <v>133</v>
      </c>
      <c r="B7" s="162">
        <v>6</v>
      </c>
      <c r="C7" s="163">
        <v>133</v>
      </c>
      <c r="D7" s="164" t="s">
        <v>103</v>
      </c>
      <c r="E7" s="164" t="s">
        <v>53</v>
      </c>
      <c r="F7" s="163" t="s">
        <v>73</v>
      </c>
      <c r="G7" s="163" t="s">
        <v>7</v>
      </c>
      <c r="H7" s="163" t="s">
        <v>73</v>
      </c>
      <c r="I7" s="163" t="s">
        <v>73</v>
      </c>
      <c r="J7" s="165">
        <v>1151032</v>
      </c>
      <c r="K7" s="165" t="s">
        <v>130</v>
      </c>
      <c r="L7" s="165">
        <v>205401</v>
      </c>
      <c r="M7" s="165" t="s">
        <v>544</v>
      </c>
      <c r="N7" s="138">
        <v>8.2391666666666655E-2</v>
      </c>
      <c r="O7" s="138">
        <v>8.9137499999999995E-2</v>
      </c>
      <c r="P7" s="138">
        <v>9.6036574074074066E-2</v>
      </c>
      <c r="Q7" s="166">
        <v>6.7458333333333398E-3</v>
      </c>
      <c r="R7" s="167">
        <v>6</v>
      </c>
      <c r="S7" s="166">
        <v>6.8990740740740714E-3</v>
      </c>
      <c r="T7" s="167">
        <v>7</v>
      </c>
      <c r="U7" s="166">
        <v>1.3644907407407411E-2</v>
      </c>
      <c r="V7" s="167">
        <v>6</v>
      </c>
      <c r="W7" s="167">
        <v>3</v>
      </c>
    </row>
    <row r="8" spans="1:23" ht="16">
      <c r="A8" s="180">
        <v>134</v>
      </c>
      <c r="B8" s="162">
        <v>7</v>
      </c>
      <c r="C8" s="163">
        <v>134</v>
      </c>
      <c r="D8" s="164" t="s">
        <v>104</v>
      </c>
      <c r="E8" s="164" t="s">
        <v>76</v>
      </c>
      <c r="F8" s="163" t="s">
        <v>73</v>
      </c>
      <c r="G8" s="163" t="s">
        <v>7</v>
      </c>
      <c r="H8" s="163" t="s">
        <v>73</v>
      </c>
      <c r="I8" s="163" t="s">
        <v>73</v>
      </c>
      <c r="J8" s="165">
        <v>1151081</v>
      </c>
      <c r="K8" s="165" t="s">
        <v>130</v>
      </c>
      <c r="L8" s="165">
        <v>205401</v>
      </c>
      <c r="M8" s="165" t="s">
        <v>545</v>
      </c>
      <c r="N8" s="138">
        <v>8.2605092592592591E-2</v>
      </c>
      <c r="O8" s="138">
        <v>8.9436689814814826E-2</v>
      </c>
      <c r="P8" s="138">
        <v>9.6292592592592596E-2</v>
      </c>
      <c r="Q8" s="166">
        <v>6.8315972222222354E-3</v>
      </c>
      <c r="R8" s="167">
        <v>9</v>
      </c>
      <c r="S8" s="166">
        <v>6.8559027777777698E-3</v>
      </c>
      <c r="T8" s="167">
        <v>6</v>
      </c>
      <c r="U8" s="166">
        <v>1.3687500000000005E-2</v>
      </c>
      <c r="V8" s="167">
        <v>7</v>
      </c>
      <c r="W8" s="167">
        <v>4</v>
      </c>
    </row>
    <row r="9" spans="1:23" ht="16">
      <c r="A9" s="180">
        <v>131</v>
      </c>
      <c r="B9" s="162">
        <v>8</v>
      </c>
      <c r="C9" s="163">
        <v>131</v>
      </c>
      <c r="D9" s="164" t="s">
        <v>105</v>
      </c>
      <c r="E9" s="164" t="s">
        <v>106</v>
      </c>
      <c r="F9" s="163" t="s">
        <v>73</v>
      </c>
      <c r="G9" s="163" t="s">
        <v>7</v>
      </c>
      <c r="H9" s="163" t="s">
        <v>73</v>
      </c>
      <c r="I9" s="163" t="s">
        <v>73</v>
      </c>
      <c r="J9" s="165">
        <v>1148106</v>
      </c>
      <c r="K9" s="165" t="s">
        <v>130</v>
      </c>
      <c r="L9" s="165">
        <v>205401</v>
      </c>
      <c r="M9" s="165" t="s">
        <v>546</v>
      </c>
      <c r="N9" s="138">
        <v>8.1732175925925923E-2</v>
      </c>
      <c r="O9" s="138">
        <v>8.8525000000000006E-2</v>
      </c>
      <c r="P9" s="138">
        <v>9.5523495370370373E-2</v>
      </c>
      <c r="Q9" s="166">
        <v>6.7928240740740831E-3</v>
      </c>
      <c r="R9" s="167">
        <v>8</v>
      </c>
      <c r="S9" s="166">
        <v>6.9984953703703667E-3</v>
      </c>
      <c r="T9" s="167">
        <v>9</v>
      </c>
      <c r="U9" s="166">
        <v>1.379131944444445E-2</v>
      </c>
      <c r="V9" s="167">
        <v>8</v>
      </c>
      <c r="W9" s="167">
        <v>5</v>
      </c>
    </row>
    <row r="10" spans="1:23" ht="16">
      <c r="A10" s="180">
        <v>136</v>
      </c>
      <c r="B10" s="162">
        <v>9</v>
      </c>
      <c r="C10" s="163">
        <v>136</v>
      </c>
      <c r="D10" s="164" t="s">
        <v>107</v>
      </c>
      <c r="E10" s="164" t="s">
        <v>108</v>
      </c>
      <c r="F10" s="163" t="s">
        <v>7</v>
      </c>
      <c r="G10" s="163" t="s">
        <v>7</v>
      </c>
      <c r="H10" s="163" t="s">
        <v>73</v>
      </c>
      <c r="I10" s="163" t="s">
        <v>73</v>
      </c>
      <c r="J10" s="165">
        <v>1150397</v>
      </c>
      <c r="K10" s="165" t="s">
        <v>132</v>
      </c>
      <c r="L10" s="165">
        <v>205399</v>
      </c>
      <c r="M10" s="165" t="s">
        <v>547</v>
      </c>
      <c r="N10" s="138">
        <v>8.3095601851851844E-2</v>
      </c>
      <c r="O10" s="138">
        <v>8.9845023148148143E-2</v>
      </c>
      <c r="P10" s="138">
        <v>9.6900347222222225E-2</v>
      </c>
      <c r="Q10" s="166">
        <v>6.7494212962962985E-3</v>
      </c>
      <c r="R10" s="167">
        <v>7</v>
      </c>
      <c r="S10" s="166">
        <v>7.0553240740740819E-3</v>
      </c>
      <c r="T10" s="167">
        <v>12</v>
      </c>
      <c r="U10" s="166">
        <v>1.380474537037038E-2</v>
      </c>
      <c r="V10" s="167">
        <v>9</v>
      </c>
      <c r="W10" s="167">
        <v>6</v>
      </c>
    </row>
    <row r="11" spans="1:23" ht="16">
      <c r="A11" s="180">
        <v>135</v>
      </c>
      <c r="B11" s="162">
        <v>10</v>
      </c>
      <c r="C11" s="163">
        <v>135</v>
      </c>
      <c r="D11" s="164" t="s">
        <v>109</v>
      </c>
      <c r="E11" s="164" t="s">
        <v>110</v>
      </c>
      <c r="F11" s="163" t="s">
        <v>73</v>
      </c>
      <c r="G11" s="163" t="s">
        <v>73</v>
      </c>
      <c r="H11" s="163" t="s">
        <v>73</v>
      </c>
      <c r="I11" s="163" t="s">
        <v>73</v>
      </c>
      <c r="J11" s="165">
        <v>1145968</v>
      </c>
      <c r="K11" s="165" t="s">
        <v>130</v>
      </c>
      <c r="L11" s="165">
        <v>205401</v>
      </c>
      <c r="M11" s="165" t="s">
        <v>548</v>
      </c>
      <c r="N11" s="138">
        <v>8.2871527777777773E-2</v>
      </c>
      <c r="O11" s="138">
        <v>8.9773726851851851E-2</v>
      </c>
      <c r="P11" s="138">
        <v>9.6699768518518525E-2</v>
      </c>
      <c r="Q11" s="166">
        <v>6.902199074074078E-3</v>
      </c>
      <c r="R11" s="167">
        <v>10</v>
      </c>
      <c r="S11" s="166">
        <v>6.9260416666666741E-3</v>
      </c>
      <c r="T11" s="167">
        <v>8</v>
      </c>
      <c r="U11" s="166">
        <v>1.3828240740740752E-2</v>
      </c>
      <c r="V11" s="167">
        <v>10</v>
      </c>
      <c r="W11" s="167">
        <v>7</v>
      </c>
    </row>
    <row r="12" spans="1:23" ht="16">
      <c r="A12" s="180">
        <v>141</v>
      </c>
      <c r="B12" s="162">
        <v>11</v>
      </c>
      <c r="C12" s="163">
        <v>141</v>
      </c>
      <c r="D12" s="164" t="s">
        <v>111</v>
      </c>
      <c r="E12" s="164" t="s">
        <v>112</v>
      </c>
      <c r="F12" s="163" t="s">
        <v>73</v>
      </c>
      <c r="G12" s="163" t="s">
        <v>7</v>
      </c>
      <c r="H12" s="163" t="s">
        <v>73</v>
      </c>
      <c r="I12" s="163" t="s">
        <v>73</v>
      </c>
      <c r="J12" s="165">
        <v>1147053</v>
      </c>
      <c r="K12" s="165" t="s">
        <v>130</v>
      </c>
      <c r="L12" s="165">
        <v>205401</v>
      </c>
      <c r="M12" s="165" t="s">
        <v>549</v>
      </c>
      <c r="N12" s="138">
        <v>8.4379050925925916E-2</v>
      </c>
      <c r="O12" s="138">
        <v>9.1283101851851844E-2</v>
      </c>
      <c r="P12" s="138">
        <v>9.832905092592592E-2</v>
      </c>
      <c r="Q12" s="166">
        <v>6.9040509259259281E-3</v>
      </c>
      <c r="R12" s="167">
        <v>11</v>
      </c>
      <c r="S12" s="166">
        <v>7.045949074074076E-3</v>
      </c>
      <c r="T12" s="167">
        <v>11</v>
      </c>
      <c r="U12" s="166">
        <v>1.3950000000000004E-2</v>
      </c>
      <c r="V12" s="167">
        <v>11</v>
      </c>
      <c r="W12" s="167"/>
    </row>
    <row r="13" spans="1:23" ht="16">
      <c r="A13" s="180">
        <v>139</v>
      </c>
      <c r="B13" s="162">
        <v>12</v>
      </c>
      <c r="C13" s="163">
        <v>139</v>
      </c>
      <c r="D13" s="164" t="s">
        <v>113</v>
      </c>
      <c r="E13" s="164" t="s">
        <v>33</v>
      </c>
      <c r="F13" s="163" t="s">
        <v>7</v>
      </c>
      <c r="G13" s="163" t="s">
        <v>7</v>
      </c>
      <c r="H13" s="163" t="s">
        <v>7</v>
      </c>
      <c r="I13" s="163" t="s">
        <v>73</v>
      </c>
      <c r="J13" s="165">
        <v>1151073</v>
      </c>
      <c r="K13" s="165" t="s">
        <v>132</v>
      </c>
      <c r="L13" s="165">
        <v>205399</v>
      </c>
      <c r="M13" s="165" t="s">
        <v>550</v>
      </c>
      <c r="N13" s="138">
        <v>8.3891666666666656E-2</v>
      </c>
      <c r="O13" s="138">
        <v>9.0929629629629638E-2</v>
      </c>
      <c r="P13" s="138">
        <v>9.7935648148148147E-2</v>
      </c>
      <c r="Q13" s="166">
        <v>7.037962962962982E-3</v>
      </c>
      <c r="R13" s="167">
        <v>15</v>
      </c>
      <c r="S13" s="166">
        <v>7.0060185185185087E-3</v>
      </c>
      <c r="T13" s="167">
        <v>10</v>
      </c>
      <c r="U13" s="166">
        <v>1.4043981481481491E-2</v>
      </c>
      <c r="V13" s="167">
        <v>12</v>
      </c>
      <c r="W13" s="167"/>
    </row>
    <row r="14" spans="1:23" ht="16">
      <c r="A14" s="180">
        <v>140</v>
      </c>
      <c r="B14" s="162">
        <v>13</v>
      </c>
      <c r="C14" s="163">
        <v>140</v>
      </c>
      <c r="D14" s="164" t="s">
        <v>114</v>
      </c>
      <c r="E14" s="164" t="s">
        <v>115</v>
      </c>
      <c r="F14" s="163" t="s">
        <v>73</v>
      </c>
      <c r="G14" s="163" t="s">
        <v>7</v>
      </c>
      <c r="H14" s="163" t="s">
        <v>73</v>
      </c>
      <c r="I14" s="163" t="s">
        <v>73</v>
      </c>
      <c r="J14" s="165">
        <v>1150886</v>
      </c>
      <c r="K14" s="165" t="s">
        <v>130</v>
      </c>
      <c r="L14" s="165">
        <v>205401</v>
      </c>
      <c r="M14" s="165" t="s">
        <v>551</v>
      </c>
      <c r="N14" s="138">
        <v>8.4153935185185172E-2</v>
      </c>
      <c r="O14" s="138">
        <v>9.1083564814814819E-2</v>
      </c>
      <c r="P14" s="138">
        <v>9.8217013888888885E-2</v>
      </c>
      <c r="Q14" s="166">
        <v>6.9296296296296467E-3</v>
      </c>
      <c r="R14" s="167">
        <v>13</v>
      </c>
      <c r="S14" s="166">
        <v>7.1334490740740664E-3</v>
      </c>
      <c r="T14" s="167">
        <v>13</v>
      </c>
      <c r="U14" s="166">
        <v>1.4063078703703713E-2</v>
      </c>
      <c r="V14" s="167">
        <v>13</v>
      </c>
      <c r="W14" s="167"/>
    </row>
    <row r="15" spans="1:23" ht="16">
      <c r="A15" s="180">
        <v>138</v>
      </c>
      <c r="B15" s="162">
        <v>14</v>
      </c>
      <c r="C15" s="163">
        <v>138</v>
      </c>
      <c r="D15" s="164" t="s">
        <v>116</v>
      </c>
      <c r="E15" s="164" t="s">
        <v>117</v>
      </c>
      <c r="F15" s="163" t="s">
        <v>73</v>
      </c>
      <c r="G15" s="163" t="s">
        <v>7</v>
      </c>
      <c r="H15" s="163" t="s">
        <v>7</v>
      </c>
      <c r="I15" s="163" t="s">
        <v>73</v>
      </c>
      <c r="J15" s="165">
        <v>1148650</v>
      </c>
      <c r="K15" s="165" t="s">
        <v>130</v>
      </c>
      <c r="L15" s="165">
        <v>205401</v>
      </c>
      <c r="M15" s="165" t="s">
        <v>552</v>
      </c>
      <c r="N15" s="138">
        <v>8.3603125E-2</v>
      </c>
      <c r="O15" s="138">
        <v>9.051099537037037E-2</v>
      </c>
      <c r="P15" s="138">
        <v>9.76982638888889E-2</v>
      </c>
      <c r="Q15" s="166">
        <v>6.9078703703703698E-3</v>
      </c>
      <c r="R15" s="167">
        <v>12</v>
      </c>
      <c r="S15" s="166">
        <v>7.1872685185185303E-3</v>
      </c>
      <c r="T15" s="167">
        <v>14</v>
      </c>
      <c r="U15" s="166">
        <v>1.40951388888889E-2</v>
      </c>
      <c r="V15" s="167">
        <v>14</v>
      </c>
      <c r="W15" s="167"/>
    </row>
    <row r="16" spans="1:23" ht="16">
      <c r="A16" s="180">
        <v>137</v>
      </c>
      <c r="B16" s="162">
        <v>15</v>
      </c>
      <c r="C16" s="163">
        <v>137</v>
      </c>
      <c r="D16" s="164" t="s">
        <v>118</v>
      </c>
      <c r="E16" s="164" t="s">
        <v>81</v>
      </c>
      <c r="F16" s="163" t="s">
        <v>73</v>
      </c>
      <c r="G16" s="163" t="s">
        <v>7</v>
      </c>
      <c r="H16" s="163" t="s">
        <v>73</v>
      </c>
      <c r="I16" s="163" t="s">
        <v>73</v>
      </c>
      <c r="J16" s="165">
        <v>1145669</v>
      </c>
      <c r="K16" s="165" t="s">
        <v>130</v>
      </c>
      <c r="L16" s="165">
        <v>205401</v>
      </c>
      <c r="M16" s="165" t="s">
        <v>553</v>
      </c>
      <c r="N16" s="138">
        <v>8.3359953703703707E-2</v>
      </c>
      <c r="O16" s="138">
        <v>9.0405092592592592E-2</v>
      </c>
      <c r="P16" s="138">
        <v>9.7609837962962964E-2</v>
      </c>
      <c r="Q16" s="166">
        <v>7.0451388888888855E-3</v>
      </c>
      <c r="R16" s="167">
        <v>16</v>
      </c>
      <c r="S16" s="166">
        <v>7.2047453703703718E-3</v>
      </c>
      <c r="T16" s="167">
        <v>15</v>
      </c>
      <c r="U16" s="166">
        <v>1.4249884259259257E-2</v>
      </c>
      <c r="V16" s="167">
        <v>15</v>
      </c>
      <c r="W16" s="167">
        <v>8</v>
      </c>
    </row>
    <row r="17" spans="1:23" ht="16">
      <c r="A17" s="181">
        <v>144</v>
      </c>
      <c r="B17" s="169">
        <v>16</v>
      </c>
      <c r="C17" s="170">
        <v>144</v>
      </c>
      <c r="D17" s="171" t="s">
        <v>554</v>
      </c>
      <c r="E17" s="171" t="s">
        <v>555</v>
      </c>
      <c r="F17" s="170"/>
      <c r="G17" s="170" t="s">
        <v>7</v>
      </c>
      <c r="H17" s="170" t="s">
        <v>445</v>
      </c>
      <c r="I17" s="170" t="s">
        <v>7</v>
      </c>
      <c r="J17" s="174"/>
      <c r="K17" s="174"/>
      <c r="L17" s="174"/>
      <c r="M17" s="174"/>
      <c r="N17" s="140">
        <v>8.5128240740740754E-2</v>
      </c>
      <c r="O17" s="140">
        <v>9.2151967592592587E-2</v>
      </c>
      <c r="P17" s="140">
        <v>9.938796296296297E-2</v>
      </c>
      <c r="Q17" s="172">
        <v>7.0237268518518331E-3</v>
      </c>
      <c r="R17" s="173">
        <v>14</v>
      </c>
      <c r="S17" s="172">
        <v>7.2359953703703822E-3</v>
      </c>
      <c r="T17" s="173">
        <v>16</v>
      </c>
      <c r="U17" s="172">
        <v>1.4259722222222215E-2</v>
      </c>
      <c r="V17" s="173">
        <v>16</v>
      </c>
      <c r="W17" s="173">
        <v>9</v>
      </c>
    </row>
    <row r="18" spans="1:23" ht="16">
      <c r="A18" s="180">
        <v>142</v>
      </c>
      <c r="B18" s="162">
        <v>17</v>
      </c>
      <c r="C18" s="163">
        <v>142</v>
      </c>
      <c r="D18" s="164" t="s">
        <v>119</v>
      </c>
      <c r="E18" s="164" t="s">
        <v>81</v>
      </c>
      <c r="F18" s="163" t="s">
        <v>73</v>
      </c>
      <c r="G18" s="163" t="s">
        <v>73</v>
      </c>
      <c r="H18" s="163" t="s">
        <v>73</v>
      </c>
      <c r="I18" s="163" t="s">
        <v>73</v>
      </c>
      <c r="J18" s="165">
        <v>1147371</v>
      </c>
      <c r="K18" s="165" t="s">
        <v>130</v>
      </c>
      <c r="L18" s="165">
        <v>205401</v>
      </c>
      <c r="M18" s="165" t="s">
        <v>556</v>
      </c>
      <c r="N18" s="138">
        <v>8.4668634259259259E-2</v>
      </c>
      <c r="O18" s="138">
        <v>9.189004629629631E-2</v>
      </c>
      <c r="P18" s="138">
        <v>9.9201388888888895E-2</v>
      </c>
      <c r="Q18" s="166">
        <v>7.2214120370370505E-3</v>
      </c>
      <c r="R18" s="167">
        <v>18</v>
      </c>
      <c r="S18" s="166">
        <v>7.3113425925925846E-3</v>
      </c>
      <c r="T18" s="167">
        <v>17</v>
      </c>
      <c r="U18" s="166">
        <v>1.4532754629629635E-2</v>
      </c>
      <c r="V18" s="167">
        <v>17</v>
      </c>
      <c r="W18" s="167">
        <v>10</v>
      </c>
    </row>
    <row r="19" spans="1:23" ht="16">
      <c r="A19" s="181">
        <v>143</v>
      </c>
      <c r="B19" s="169">
        <v>18</v>
      </c>
      <c r="C19" s="170">
        <v>143</v>
      </c>
      <c r="D19" s="171" t="s">
        <v>557</v>
      </c>
      <c r="E19" s="171" t="s">
        <v>53</v>
      </c>
      <c r="F19" s="170" t="s">
        <v>73</v>
      </c>
      <c r="G19" s="170" t="s">
        <v>7</v>
      </c>
      <c r="H19" s="170" t="s">
        <v>445</v>
      </c>
      <c r="I19" s="170" t="s">
        <v>7</v>
      </c>
      <c r="J19" s="168">
        <v>1151033</v>
      </c>
      <c r="K19" s="168" t="s">
        <v>130</v>
      </c>
      <c r="L19" s="168">
        <v>205401</v>
      </c>
      <c r="M19" s="168" t="s">
        <v>558</v>
      </c>
      <c r="N19" s="140">
        <v>8.4911921296296308E-2</v>
      </c>
      <c r="O19" s="140">
        <v>9.2064699074074066E-2</v>
      </c>
      <c r="P19" s="140">
        <v>9.9585879629629628E-2</v>
      </c>
      <c r="Q19" s="172">
        <v>7.1527777777777579E-3</v>
      </c>
      <c r="R19" s="173">
        <v>17</v>
      </c>
      <c r="S19" s="172">
        <v>7.5211805555555622E-3</v>
      </c>
      <c r="T19" s="173">
        <v>18</v>
      </c>
      <c r="U19" s="172">
        <v>1.467395833333332E-2</v>
      </c>
      <c r="V19" s="173">
        <v>18</v>
      </c>
      <c r="W19" s="173">
        <v>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4746A-7A5F-418C-9F76-85CE50D7FC09}">
  <dimension ref="A1:V16"/>
  <sheetViews>
    <sheetView topLeftCell="B1" workbookViewId="0">
      <selection sqref="A1:U62"/>
    </sheetView>
  </sheetViews>
  <sheetFormatPr defaultColWidth="8.81640625" defaultRowHeight="14.5"/>
  <cols>
    <col min="3" max="3" width="14.453125" bestFit="1" customWidth="1"/>
    <col min="4" max="4" width="27.81640625" bestFit="1" customWidth="1"/>
    <col min="5" max="12" width="8.6328125" hidden="1" customWidth="1"/>
    <col min="13" max="13" width="0" hidden="1" customWidth="1"/>
    <col min="14" max="14" width="8.6328125" hidden="1" customWidth="1"/>
    <col min="15" max="19" width="0" hidden="1" customWidth="1"/>
    <col min="20" max="22" width="8.6328125" style="146"/>
  </cols>
  <sheetData>
    <row r="1" spans="1:22" ht="80">
      <c r="A1" s="2" t="s">
        <v>86</v>
      </c>
      <c r="B1" s="150" t="s">
        <v>87</v>
      </c>
      <c r="C1" s="150" t="s">
        <v>88</v>
      </c>
      <c r="D1" s="150" t="s">
        <v>89</v>
      </c>
      <c r="E1" s="150" t="s">
        <v>90</v>
      </c>
      <c r="F1" s="150" t="s">
        <v>91</v>
      </c>
      <c r="G1" s="150" t="s">
        <v>92</v>
      </c>
      <c r="H1" s="150" t="s">
        <v>93</v>
      </c>
      <c r="I1" s="150" t="s">
        <v>292</v>
      </c>
      <c r="J1" s="150" t="s">
        <v>294</v>
      </c>
      <c r="K1" s="150" t="s">
        <v>293</v>
      </c>
      <c r="L1" s="150" t="s">
        <v>295</v>
      </c>
      <c r="M1" s="150" t="s">
        <v>296</v>
      </c>
      <c r="N1" s="150" t="s">
        <v>297</v>
      </c>
      <c r="O1" s="150" t="s">
        <v>298</v>
      </c>
      <c r="P1" s="150" t="s">
        <v>94</v>
      </c>
      <c r="Q1" s="150" t="s">
        <v>86</v>
      </c>
      <c r="R1" s="150" t="s">
        <v>95</v>
      </c>
      <c r="S1" s="150" t="s">
        <v>86</v>
      </c>
      <c r="T1" s="150" t="s">
        <v>96</v>
      </c>
      <c r="U1" s="150" t="s">
        <v>299</v>
      </c>
      <c r="V1" s="150" t="s">
        <v>572</v>
      </c>
    </row>
    <row r="2" spans="1:22" ht="16">
      <c r="A2" s="1">
        <v>1</v>
      </c>
      <c r="B2" s="156">
        <v>59</v>
      </c>
      <c r="C2" s="157" t="s">
        <v>148</v>
      </c>
      <c r="D2" s="157" t="s">
        <v>125</v>
      </c>
      <c r="E2" s="156" t="s">
        <v>7</v>
      </c>
      <c r="F2" s="156" t="s">
        <v>7</v>
      </c>
      <c r="G2" s="156" t="s">
        <v>7</v>
      </c>
      <c r="H2" s="156" t="s">
        <v>7</v>
      </c>
      <c r="I2" s="145">
        <v>1149467</v>
      </c>
      <c r="J2" s="145">
        <v>205405</v>
      </c>
      <c r="K2" s="145" t="s">
        <v>122</v>
      </c>
      <c r="L2" s="145" t="s">
        <v>482</v>
      </c>
      <c r="M2" s="139">
        <v>7.692662037037036E-2</v>
      </c>
      <c r="N2" s="139">
        <v>8.3006597222222214E-2</v>
      </c>
      <c r="O2" s="139">
        <v>8.9049537037037038E-2</v>
      </c>
      <c r="P2" s="136">
        <f t="shared" ref="P2:P16" si="0">N2-M2</f>
        <v>6.0799768518518538E-3</v>
      </c>
      <c r="Q2" s="159">
        <f t="shared" ref="Q2:Q16" ca="1" si="1">IF(P2=0,"",(RANK(P2,$Q$5:$Q$19,1)-COUNTIF($Q$5:$Q$19,0)))</f>
        <v>2</v>
      </c>
      <c r="R2" s="158">
        <f t="shared" ref="R2:R16" si="2">O2-N2</f>
        <v>6.0429398148148239E-3</v>
      </c>
      <c r="S2" s="159">
        <f t="shared" ref="S2:S16" ca="1" si="3">IF(R2=0,"",(RANK(R2,$S$5:$S$19,1)-COUNTIF($S$5:$S$19,0)))</f>
        <v>1</v>
      </c>
      <c r="T2" s="158">
        <f t="shared" ref="T2:T16" si="4">O2-M2</f>
        <v>1.2122916666666678E-2</v>
      </c>
      <c r="U2" s="159">
        <f t="shared" ref="U2:U16" ca="1" si="5">IF(T2=0,"",RANK(T2,$U$5:$U$19,1)-COUNTIF($U$5:$U$19,0))</f>
        <v>1</v>
      </c>
      <c r="V2" s="167"/>
    </row>
    <row r="3" spans="1:22" ht="16">
      <c r="A3" s="1">
        <v>2</v>
      </c>
      <c r="B3" s="156">
        <v>60</v>
      </c>
      <c r="C3" s="157" t="s">
        <v>149</v>
      </c>
      <c r="D3" s="157" t="s">
        <v>76</v>
      </c>
      <c r="E3" s="156" t="s">
        <v>7</v>
      </c>
      <c r="F3" s="156" t="s">
        <v>7</v>
      </c>
      <c r="G3" s="156" t="s">
        <v>7</v>
      </c>
      <c r="H3" s="156" t="s">
        <v>7</v>
      </c>
      <c r="I3" s="145">
        <v>1149472</v>
      </c>
      <c r="J3" s="145">
        <v>205405</v>
      </c>
      <c r="K3" s="145" t="s">
        <v>122</v>
      </c>
      <c r="L3" s="145" t="s">
        <v>486</v>
      </c>
      <c r="M3" s="139">
        <v>7.7232638888888885E-2</v>
      </c>
      <c r="N3" s="139">
        <v>8.3323032407407405E-2</v>
      </c>
      <c r="O3" s="139">
        <v>8.9432870370370357E-2</v>
      </c>
      <c r="P3" s="136">
        <f t="shared" si="0"/>
        <v>6.0903935185185193E-3</v>
      </c>
      <c r="Q3" s="159">
        <f t="shared" ca="1" si="1"/>
        <v>3</v>
      </c>
      <c r="R3" s="158">
        <f t="shared" si="2"/>
        <v>6.1098379629629523E-3</v>
      </c>
      <c r="S3" s="159">
        <f t="shared" ca="1" si="3"/>
        <v>2</v>
      </c>
      <c r="T3" s="158">
        <f t="shared" si="4"/>
        <v>1.2200231481481472E-2</v>
      </c>
      <c r="U3" s="159">
        <f t="shared" ca="1" si="5"/>
        <v>2</v>
      </c>
      <c r="V3" s="167"/>
    </row>
    <row r="4" spans="1:22" ht="16">
      <c r="A4" s="1">
        <v>3</v>
      </c>
      <c r="B4" s="122">
        <v>120</v>
      </c>
      <c r="C4" s="121" t="s">
        <v>150</v>
      </c>
      <c r="D4" s="121" t="s">
        <v>67</v>
      </c>
      <c r="E4" s="122" t="s">
        <v>7</v>
      </c>
      <c r="F4" s="122" t="s">
        <v>7</v>
      </c>
      <c r="G4" s="122" t="s">
        <v>73</v>
      </c>
      <c r="H4" s="122" t="s">
        <v>73</v>
      </c>
      <c r="I4" s="8">
        <v>1150527</v>
      </c>
      <c r="J4" s="8">
        <v>205405</v>
      </c>
      <c r="K4" s="8" t="s">
        <v>122</v>
      </c>
      <c r="L4" s="8" t="s">
        <v>559</v>
      </c>
      <c r="M4" s="103">
        <v>9.2409722222222226E-2</v>
      </c>
      <c r="N4" s="103">
        <v>9.8588078703703716E-2</v>
      </c>
      <c r="O4" s="103">
        <v>0.10479849537037038</v>
      </c>
      <c r="P4" s="97">
        <f t="shared" si="0"/>
        <v>6.1783564814814895E-3</v>
      </c>
      <c r="Q4" s="149">
        <f t="shared" ca="1" si="1"/>
        <v>4</v>
      </c>
      <c r="R4" s="148">
        <f t="shared" si="2"/>
        <v>6.2104166666666627E-3</v>
      </c>
      <c r="S4" s="149">
        <f t="shared" ca="1" si="3"/>
        <v>3</v>
      </c>
      <c r="T4" s="148">
        <f t="shared" si="4"/>
        <v>1.2388773148148152E-2</v>
      </c>
      <c r="U4" s="149">
        <f t="shared" ca="1" si="5"/>
        <v>3</v>
      </c>
      <c r="V4" s="167">
        <v>1</v>
      </c>
    </row>
    <row r="5" spans="1:22" ht="16">
      <c r="A5" s="1">
        <v>4</v>
      </c>
      <c r="B5" s="156">
        <v>61</v>
      </c>
      <c r="C5" s="157" t="s">
        <v>151</v>
      </c>
      <c r="D5" s="157" t="s">
        <v>145</v>
      </c>
      <c r="E5" s="156" t="s">
        <v>7</v>
      </c>
      <c r="F5" s="156" t="s">
        <v>7</v>
      </c>
      <c r="G5" s="156" t="s">
        <v>7</v>
      </c>
      <c r="H5" s="156" t="s">
        <v>73</v>
      </c>
      <c r="I5" s="145">
        <v>1147002</v>
      </c>
      <c r="J5" s="145">
        <v>205405</v>
      </c>
      <c r="K5" s="145" t="s">
        <v>122</v>
      </c>
      <c r="L5" s="145" t="s">
        <v>491</v>
      </c>
      <c r="M5" s="139">
        <v>7.7482638888888886E-2</v>
      </c>
      <c r="N5" s="139">
        <v>8.3551041666666659E-2</v>
      </c>
      <c r="O5" s="139">
        <v>8.9874537037037031E-2</v>
      </c>
      <c r="P5" s="136">
        <f t="shared" si="0"/>
        <v>6.0684027777777733E-3</v>
      </c>
      <c r="Q5" s="159">
        <f t="shared" ca="1" si="1"/>
        <v>1</v>
      </c>
      <c r="R5" s="158">
        <f t="shared" si="2"/>
        <v>6.3234953703703717E-3</v>
      </c>
      <c r="S5" s="159">
        <f t="shared" ca="1" si="3"/>
        <v>6</v>
      </c>
      <c r="T5" s="158">
        <f t="shared" si="4"/>
        <v>1.2391898148148145E-2</v>
      </c>
      <c r="U5" s="159">
        <f t="shared" ca="1" si="5"/>
        <v>4</v>
      </c>
      <c r="V5" s="167"/>
    </row>
    <row r="6" spans="1:22" ht="16">
      <c r="A6" s="1">
        <v>5</v>
      </c>
      <c r="B6" s="122">
        <v>112</v>
      </c>
      <c r="C6" s="121" t="s">
        <v>152</v>
      </c>
      <c r="D6" s="121" t="s">
        <v>140</v>
      </c>
      <c r="E6" s="122" t="s">
        <v>73</v>
      </c>
      <c r="F6" s="122" t="s">
        <v>7</v>
      </c>
      <c r="G6" s="122" t="s">
        <v>73</v>
      </c>
      <c r="H6" s="122" t="s">
        <v>73</v>
      </c>
      <c r="I6" s="8">
        <v>1145731</v>
      </c>
      <c r="J6" s="8">
        <v>205407</v>
      </c>
      <c r="K6" s="8" t="s">
        <v>124</v>
      </c>
      <c r="L6" s="8" t="s">
        <v>560</v>
      </c>
      <c r="M6" s="103">
        <v>9.0084143518518511E-2</v>
      </c>
      <c r="N6" s="103">
        <v>9.6407060185185189E-2</v>
      </c>
      <c r="O6" s="103">
        <v>0.10262175925925926</v>
      </c>
      <c r="P6" s="97">
        <f t="shared" si="0"/>
        <v>6.3229166666666781E-3</v>
      </c>
      <c r="Q6" s="149">
        <f t="shared" ca="1" si="1"/>
        <v>7</v>
      </c>
      <c r="R6" s="148">
        <f t="shared" si="2"/>
        <v>6.2146990740740704E-3</v>
      </c>
      <c r="S6" s="149">
        <f t="shared" ca="1" si="3"/>
        <v>4</v>
      </c>
      <c r="T6" s="148">
        <f t="shared" si="4"/>
        <v>1.2537615740740748E-2</v>
      </c>
      <c r="U6" s="149">
        <f t="shared" ca="1" si="5"/>
        <v>5</v>
      </c>
      <c r="V6" s="167">
        <v>2</v>
      </c>
    </row>
    <row r="7" spans="1:22" ht="16">
      <c r="A7" s="1">
        <v>6</v>
      </c>
      <c r="B7" s="122">
        <v>111</v>
      </c>
      <c r="C7" s="121" t="s">
        <v>153</v>
      </c>
      <c r="D7" s="121" t="s">
        <v>51</v>
      </c>
      <c r="E7" s="122" t="s">
        <v>73</v>
      </c>
      <c r="F7" s="122" t="s">
        <v>7</v>
      </c>
      <c r="G7" s="122" t="s">
        <v>73</v>
      </c>
      <c r="H7" s="122" t="s">
        <v>73</v>
      </c>
      <c r="I7" s="8">
        <v>1150257</v>
      </c>
      <c r="J7" s="8">
        <v>205407</v>
      </c>
      <c r="K7" s="8" t="s">
        <v>124</v>
      </c>
      <c r="L7" s="8" t="s">
        <v>561</v>
      </c>
      <c r="M7" s="103">
        <v>8.9806712962962956E-2</v>
      </c>
      <c r="N7" s="103">
        <v>9.6065856481481471E-2</v>
      </c>
      <c r="O7" s="103">
        <v>0.10236006944444444</v>
      </c>
      <c r="P7" s="97">
        <f t="shared" si="0"/>
        <v>6.2591435185185146E-3</v>
      </c>
      <c r="Q7" s="149">
        <f t="shared" ca="1" si="1"/>
        <v>5</v>
      </c>
      <c r="R7" s="148">
        <f t="shared" si="2"/>
        <v>6.2942129629629667E-3</v>
      </c>
      <c r="S7" s="149">
        <f t="shared" ca="1" si="3"/>
        <v>5</v>
      </c>
      <c r="T7" s="148">
        <f t="shared" si="4"/>
        <v>1.2553356481481481E-2</v>
      </c>
      <c r="U7" s="149">
        <f t="shared" ca="1" si="5"/>
        <v>6</v>
      </c>
      <c r="V7" s="167">
        <v>3</v>
      </c>
    </row>
    <row r="8" spans="1:22" ht="16">
      <c r="A8" s="1">
        <v>7</v>
      </c>
      <c r="B8" s="122">
        <v>115</v>
      </c>
      <c r="C8" s="121" t="s">
        <v>154</v>
      </c>
      <c r="D8" s="121" t="s">
        <v>69</v>
      </c>
      <c r="E8" s="122" t="s">
        <v>73</v>
      </c>
      <c r="F8" s="122" t="s">
        <v>73</v>
      </c>
      <c r="G8" s="122"/>
      <c r="H8" s="122" t="s">
        <v>73</v>
      </c>
      <c r="I8" s="8">
        <v>1151029</v>
      </c>
      <c r="J8" s="8">
        <v>205407</v>
      </c>
      <c r="K8" s="8" t="s">
        <v>124</v>
      </c>
      <c r="L8" s="8" t="s">
        <v>562</v>
      </c>
      <c r="M8" s="103">
        <v>9.1072569444444432E-2</v>
      </c>
      <c r="N8" s="103">
        <v>9.7407291666666673E-2</v>
      </c>
      <c r="O8" s="103">
        <v>0.10376608796296295</v>
      </c>
      <c r="P8" s="97">
        <f t="shared" si="0"/>
        <v>6.3347222222222416E-3</v>
      </c>
      <c r="Q8" s="149">
        <f t="shared" ca="1" si="1"/>
        <v>8</v>
      </c>
      <c r="R8" s="148">
        <f t="shared" si="2"/>
        <v>6.3587962962962791E-3</v>
      </c>
      <c r="S8" s="149">
        <f t="shared" ca="1" si="3"/>
        <v>8</v>
      </c>
      <c r="T8" s="148">
        <f t="shared" si="4"/>
        <v>1.2693518518518521E-2</v>
      </c>
      <c r="U8" s="149">
        <f t="shared" ca="1" si="5"/>
        <v>7</v>
      </c>
      <c r="V8" s="167"/>
    </row>
    <row r="9" spans="1:22" ht="16">
      <c r="A9" s="1">
        <v>8</v>
      </c>
      <c r="B9" s="122">
        <v>113</v>
      </c>
      <c r="C9" s="121" t="s">
        <v>155</v>
      </c>
      <c r="D9" s="121" t="s">
        <v>156</v>
      </c>
      <c r="E9" s="122" t="s">
        <v>73</v>
      </c>
      <c r="F9" s="122" t="s">
        <v>7</v>
      </c>
      <c r="G9" s="122"/>
      <c r="H9" s="122" t="s">
        <v>7</v>
      </c>
      <c r="I9" s="8">
        <v>1146005</v>
      </c>
      <c r="J9" s="8">
        <v>205407</v>
      </c>
      <c r="K9" s="8" t="s">
        <v>124</v>
      </c>
      <c r="L9" s="8" t="s">
        <v>563</v>
      </c>
      <c r="M9" s="103">
        <v>9.0438888888888888E-2</v>
      </c>
      <c r="N9" s="103">
        <v>9.6755902777777777E-2</v>
      </c>
      <c r="O9" s="103">
        <v>0.10319953703703703</v>
      </c>
      <c r="P9" s="97">
        <f t="shared" si="0"/>
        <v>6.3170138888888894E-3</v>
      </c>
      <c r="Q9" s="149">
        <f t="shared" ca="1" si="1"/>
        <v>6</v>
      </c>
      <c r="R9" s="148">
        <f t="shared" si="2"/>
        <v>6.4436342592592566E-3</v>
      </c>
      <c r="S9" s="149">
        <f t="shared" ca="1" si="3"/>
        <v>9</v>
      </c>
      <c r="T9" s="148">
        <f t="shared" si="4"/>
        <v>1.2760648148148146E-2</v>
      </c>
      <c r="U9" s="149">
        <f t="shared" ca="1" si="5"/>
        <v>8</v>
      </c>
      <c r="V9" s="167"/>
    </row>
    <row r="10" spans="1:22" ht="16">
      <c r="A10" s="1">
        <v>9</v>
      </c>
      <c r="B10" s="122">
        <v>114</v>
      </c>
      <c r="C10" s="121" t="s">
        <v>157</v>
      </c>
      <c r="D10" s="121" t="s">
        <v>67</v>
      </c>
      <c r="E10" s="122" t="s">
        <v>73</v>
      </c>
      <c r="F10" s="122" t="s">
        <v>7</v>
      </c>
      <c r="G10" s="122" t="s">
        <v>73</v>
      </c>
      <c r="H10" s="122" t="s">
        <v>73</v>
      </c>
      <c r="I10" s="8">
        <v>1145665</v>
      </c>
      <c r="J10" s="8">
        <v>205407</v>
      </c>
      <c r="K10" s="8" t="s">
        <v>124</v>
      </c>
      <c r="L10" s="8" t="s">
        <v>564</v>
      </c>
      <c r="M10" s="103">
        <v>9.0770486111111104E-2</v>
      </c>
      <c r="N10" s="103">
        <v>9.7189814814814812E-2</v>
      </c>
      <c r="O10" s="103">
        <v>0.10354351851851852</v>
      </c>
      <c r="P10" s="97">
        <f t="shared" si="0"/>
        <v>6.4193287037037083E-3</v>
      </c>
      <c r="Q10" s="149">
        <f t="shared" ca="1" si="1"/>
        <v>9</v>
      </c>
      <c r="R10" s="148">
        <f t="shared" si="2"/>
        <v>6.3537037037037086E-3</v>
      </c>
      <c r="S10" s="149">
        <f t="shared" ca="1" si="3"/>
        <v>7</v>
      </c>
      <c r="T10" s="148">
        <f t="shared" si="4"/>
        <v>1.2773032407407417E-2</v>
      </c>
      <c r="U10" s="149">
        <f t="shared" ca="1" si="5"/>
        <v>9</v>
      </c>
      <c r="V10" s="167">
        <v>4</v>
      </c>
    </row>
    <row r="11" spans="1:22" ht="16">
      <c r="A11" s="1">
        <v>10</v>
      </c>
      <c r="B11" s="122">
        <v>116</v>
      </c>
      <c r="C11" s="121" t="s">
        <v>158</v>
      </c>
      <c r="D11" s="121" t="s">
        <v>115</v>
      </c>
      <c r="E11" s="122" t="s">
        <v>73</v>
      </c>
      <c r="F11" s="122" t="s">
        <v>73</v>
      </c>
      <c r="G11" s="122" t="s">
        <v>73</v>
      </c>
      <c r="H11" s="122" t="s">
        <v>73</v>
      </c>
      <c r="I11" s="8">
        <v>1150888</v>
      </c>
      <c r="J11" s="8">
        <v>205407</v>
      </c>
      <c r="K11" s="8" t="s">
        <v>124</v>
      </c>
      <c r="L11" s="8" t="s">
        <v>565</v>
      </c>
      <c r="M11" s="103">
        <v>9.1261458333333337E-2</v>
      </c>
      <c r="N11" s="103">
        <v>9.7697685185185179E-2</v>
      </c>
      <c r="O11" s="103">
        <v>0.10420590277777779</v>
      </c>
      <c r="P11" s="97">
        <f t="shared" si="0"/>
        <v>6.4362268518518423E-3</v>
      </c>
      <c r="Q11" s="149">
        <f t="shared" ca="1" si="1"/>
        <v>10</v>
      </c>
      <c r="R11" s="148">
        <f t="shared" si="2"/>
        <v>6.5082175925926106E-3</v>
      </c>
      <c r="S11" s="149">
        <f t="shared" ca="1" si="3"/>
        <v>10</v>
      </c>
      <c r="T11" s="148">
        <f t="shared" si="4"/>
        <v>1.2944444444444453E-2</v>
      </c>
      <c r="U11" s="149">
        <f t="shared" ca="1" si="5"/>
        <v>10</v>
      </c>
      <c r="V11" s="167"/>
    </row>
    <row r="12" spans="1:22" ht="16">
      <c r="A12" s="1">
        <v>11</v>
      </c>
      <c r="B12" s="170">
        <v>121</v>
      </c>
      <c r="C12" s="171" t="s">
        <v>566</v>
      </c>
      <c r="D12" s="171" t="s">
        <v>141</v>
      </c>
      <c r="E12" s="170" t="s">
        <v>73</v>
      </c>
      <c r="F12" s="170" t="s">
        <v>73</v>
      </c>
      <c r="G12" s="170" t="s">
        <v>445</v>
      </c>
      <c r="H12" s="170" t="s">
        <v>73</v>
      </c>
      <c r="I12" s="174">
        <v>1150624</v>
      </c>
      <c r="J12" s="174">
        <v>205407</v>
      </c>
      <c r="K12" s="174" t="s">
        <v>124</v>
      </c>
      <c r="L12" s="174" t="s">
        <v>567</v>
      </c>
      <c r="M12" s="140">
        <v>9.2805902777777782E-2</v>
      </c>
      <c r="N12" s="140">
        <v>9.9257291666666678E-2</v>
      </c>
      <c r="O12" s="140">
        <v>0.10580752314814816</v>
      </c>
      <c r="P12" s="137">
        <f t="shared" si="0"/>
        <v>6.4513888888888954E-3</v>
      </c>
      <c r="Q12" s="173">
        <f t="shared" ca="1" si="1"/>
        <v>11</v>
      </c>
      <c r="R12" s="172">
        <f t="shared" si="2"/>
        <v>6.5502314814814833E-3</v>
      </c>
      <c r="S12" s="173">
        <f t="shared" ca="1" si="3"/>
        <v>11</v>
      </c>
      <c r="T12" s="172">
        <f t="shared" si="4"/>
        <v>1.3001620370370379E-2</v>
      </c>
      <c r="U12" s="173">
        <f t="shared" ca="1" si="5"/>
        <v>11</v>
      </c>
      <c r="V12" s="167">
        <v>5</v>
      </c>
    </row>
    <row r="13" spans="1:22" ht="16">
      <c r="A13" s="1">
        <v>12</v>
      </c>
      <c r="B13" s="122">
        <v>117</v>
      </c>
      <c r="C13" s="121" t="s">
        <v>159</v>
      </c>
      <c r="D13" s="121" t="s">
        <v>81</v>
      </c>
      <c r="E13" s="122" t="s">
        <v>73</v>
      </c>
      <c r="F13" s="122" t="s">
        <v>7</v>
      </c>
      <c r="G13" s="122" t="s">
        <v>73</v>
      </c>
      <c r="H13" s="122" t="s">
        <v>73</v>
      </c>
      <c r="I13" s="8">
        <v>1145668</v>
      </c>
      <c r="J13" s="8">
        <v>205407</v>
      </c>
      <c r="K13" s="8" t="s">
        <v>124</v>
      </c>
      <c r="L13" s="8" t="s">
        <v>568</v>
      </c>
      <c r="M13" s="103">
        <v>9.1515740740740745E-2</v>
      </c>
      <c r="N13" s="103">
        <v>9.8055555555555562E-2</v>
      </c>
      <c r="O13" s="103">
        <v>0.10467256944444443</v>
      </c>
      <c r="P13" s="97">
        <f t="shared" si="0"/>
        <v>6.5398148148148177E-3</v>
      </c>
      <c r="Q13" s="149">
        <f t="shared" ca="1" si="1"/>
        <v>12</v>
      </c>
      <c r="R13" s="148">
        <f t="shared" si="2"/>
        <v>6.6170138888888702E-3</v>
      </c>
      <c r="S13" s="149">
        <f t="shared" ca="1" si="3"/>
        <v>13</v>
      </c>
      <c r="T13" s="148">
        <f t="shared" si="4"/>
        <v>1.3156828703703688E-2</v>
      </c>
      <c r="U13" s="149">
        <f t="shared" ca="1" si="5"/>
        <v>12</v>
      </c>
      <c r="V13" s="167">
        <v>6</v>
      </c>
    </row>
    <row r="14" spans="1:22" ht="16">
      <c r="A14" s="1">
        <v>13</v>
      </c>
      <c r="B14" s="122">
        <v>119</v>
      </c>
      <c r="C14" s="121" t="s">
        <v>160</v>
      </c>
      <c r="D14" s="121" t="s">
        <v>140</v>
      </c>
      <c r="E14" s="122" t="s">
        <v>73</v>
      </c>
      <c r="F14" s="122" t="s">
        <v>73</v>
      </c>
      <c r="G14" s="122" t="s">
        <v>73</v>
      </c>
      <c r="H14" s="122" t="s">
        <v>73</v>
      </c>
      <c r="I14" s="8">
        <v>1150786</v>
      </c>
      <c r="J14" s="8">
        <v>205407</v>
      </c>
      <c r="K14" s="8" t="s">
        <v>124</v>
      </c>
      <c r="L14" s="8" t="s">
        <v>569</v>
      </c>
      <c r="M14" s="103">
        <v>9.224085648148149E-2</v>
      </c>
      <c r="N14" s="103">
        <v>9.8783912037037028E-2</v>
      </c>
      <c r="O14" s="103">
        <v>0.10539884259259259</v>
      </c>
      <c r="P14" s="97">
        <f t="shared" si="0"/>
        <v>6.5430555555555381E-3</v>
      </c>
      <c r="Q14" s="149">
        <f t="shared" ca="1" si="1"/>
        <v>13</v>
      </c>
      <c r="R14" s="148">
        <f t="shared" si="2"/>
        <v>6.6149305555555649E-3</v>
      </c>
      <c r="S14" s="149">
        <f t="shared" ca="1" si="3"/>
        <v>12</v>
      </c>
      <c r="T14" s="148">
        <f t="shared" si="4"/>
        <v>1.3157986111111103E-2</v>
      </c>
      <c r="U14" s="149">
        <f t="shared" ca="1" si="5"/>
        <v>13</v>
      </c>
      <c r="V14" s="167">
        <v>7</v>
      </c>
    </row>
    <row r="15" spans="1:22" ht="16">
      <c r="B15" s="170">
        <v>122</v>
      </c>
      <c r="C15" s="171" t="s">
        <v>570</v>
      </c>
      <c r="D15" s="171" t="s">
        <v>69</v>
      </c>
      <c r="E15" s="170"/>
      <c r="F15" s="170"/>
      <c r="G15" s="170" t="s">
        <v>445</v>
      </c>
      <c r="H15" s="170"/>
      <c r="I15" s="174"/>
      <c r="J15" s="174"/>
      <c r="K15" s="174"/>
      <c r="L15" s="174"/>
      <c r="M15" s="140">
        <v>9.3066898148148156E-2</v>
      </c>
      <c r="N15" s="140">
        <v>9.9646412037037044E-2</v>
      </c>
      <c r="O15" s="140">
        <v>0.10631967592592594</v>
      </c>
      <c r="P15" s="137">
        <f t="shared" si="0"/>
        <v>6.5795138888888882E-3</v>
      </c>
      <c r="Q15" s="173">
        <f t="shared" ca="1" si="1"/>
        <v>14</v>
      </c>
      <c r="R15" s="172">
        <f t="shared" si="2"/>
        <v>6.6732638888888918E-3</v>
      </c>
      <c r="S15" s="173">
        <f t="shared" ca="1" si="3"/>
        <v>15</v>
      </c>
      <c r="T15" s="172">
        <f t="shared" si="4"/>
        <v>1.325277777777778E-2</v>
      </c>
      <c r="U15" s="173">
        <f t="shared" ca="1" si="5"/>
        <v>14</v>
      </c>
      <c r="V15" s="167">
        <v>8</v>
      </c>
    </row>
    <row r="16" spans="1:22" ht="16">
      <c r="B16" s="122">
        <v>118</v>
      </c>
      <c r="C16" s="121" t="s">
        <v>161</v>
      </c>
      <c r="D16" s="121" t="s">
        <v>140</v>
      </c>
      <c r="E16" s="122" t="s">
        <v>73</v>
      </c>
      <c r="F16" s="122" t="s">
        <v>73</v>
      </c>
      <c r="G16" s="122" t="s">
        <v>73</v>
      </c>
      <c r="H16" s="122" t="s">
        <v>73</v>
      </c>
      <c r="I16" s="8">
        <v>1145751</v>
      </c>
      <c r="J16" s="8">
        <v>205407</v>
      </c>
      <c r="K16" s="8" t="s">
        <v>124</v>
      </c>
      <c r="L16" s="8" t="s">
        <v>571</v>
      </c>
      <c r="M16" s="103">
        <v>9.1954861111111119E-2</v>
      </c>
      <c r="N16" s="103">
        <v>9.8585648148148144E-2</v>
      </c>
      <c r="O16" s="103">
        <v>0.10523622685185186</v>
      </c>
      <c r="P16" s="97">
        <f t="shared" si="0"/>
        <v>6.6307870370370253E-3</v>
      </c>
      <c r="Q16" s="149">
        <f t="shared" ca="1" si="1"/>
        <v>15</v>
      </c>
      <c r="R16" s="148">
        <f t="shared" si="2"/>
        <v>6.6505787037037106E-3</v>
      </c>
      <c r="S16" s="149">
        <f t="shared" ca="1" si="3"/>
        <v>14</v>
      </c>
      <c r="T16" s="148">
        <f t="shared" si="4"/>
        <v>1.3281365740740736E-2</v>
      </c>
      <c r="U16" s="149">
        <f t="shared" ca="1" si="5"/>
        <v>15</v>
      </c>
      <c r="V16" s="167">
        <v>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C4A0A-3E6C-9642-98C3-1B37910A9E95}">
  <dimension ref="A1:I46"/>
  <sheetViews>
    <sheetView topLeftCell="A28" workbookViewId="0">
      <selection activeCell="M37" sqref="M37"/>
    </sheetView>
  </sheetViews>
  <sheetFormatPr defaultColWidth="8.81640625" defaultRowHeight="14.5"/>
  <cols>
    <col min="1" max="2" width="8.81640625" style="146"/>
    <col min="3" max="4" width="26.6328125" style="146" bestFit="1" customWidth="1"/>
    <col min="5" max="5" width="13.6328125" style="146" bestFit="1" customWidth="1"/>
    <col min="6" max="7" width="8.81640625" style="146"/>
    <col min="8" max="8" width="8.81640625" style="51"/>
    <col min="9" max="16384" width="8.81640625" style="146"/>
  </cols>
  <sheetData>
    <row r="1" spans="1:9" ht="80">
      <c r="A1" s="150" t="s">
        <v>576</v>
      </c>
      <c r="B1" s="150" t="s">
        <v>87</v>
      </c>
      <c r="C1" s="151" t="s">
        <v>88</v>
      </c>
      <c r="D1" s="151" t="s">
        <v>89</v>
      </c>
      <c r="E1" s="154" t="s">
        <v>92</v>
      </c>
      <c r="F1" s="150" t="s">
        <v>96</v>
      </c>
      <c r="G1" s="200" t="s">
        <v>299</v>
      </c>
      <c r="H1" s="175" t="s">
        <v>92</v>
      </c>
      <c r="I1" s="175" t="s">
        <v>581</v>
      </c>
    </row>
    <row r="2" spans="1:9" ht="16">
      <c r="A2" s="165" t="s">
        <v>577</v>
      </c>
      <c r="B2" s="163">
        <v>133</v>
      </c>
      <c r="C2" s="164" t="s">
        <v>103</v>
      </c>
      <c r="D2" s="164" t="s">
        <v>613</v>
      </c>
      <c r="E2" s="163" t="s">
        <v>73</v>
      </c>
      <c r="F2" s="166">
        <v>1.3644907407407411E-2</v>
      </c>
      <c r="G2" s="134">
        <v>6</v>
      </c>
      <c r="H2" s="134">
        <v>3</v>
      </c>
      <c r="I2" s="45"/>
    </row>
    <row r="3" spans="1:9" ht="16">
      <c r="A3" s="165" t="s">
        <v>579</v>
      </c>
      <c r="B3" s="117">
        <v>25</v>
      </c>
      <c r="C3" s="119" t="s">
        <v>52</v>
      </c>
      <c r="D3" s="118" t="s">
        <v>613</v>
      </c>
      <c r="E3" s="120" t="s">
        <v>16</v>
      </c>
      <c r="F3" s="166">
        <v>1.2809953703703705E-2</v>
      </c>
      <c r="G3" s="165"/>
      <c r="H3" s="201">
        <v>6</v>
      </c>
      <c r="I3" s="45"/>
    </row>
    <row r="4" spans="1:9" ht="16">
      <c r="A4" s="165" t="s">
        <v>577</v>
      </c>
      <c r="B4" s="163">
        <v>143</v>
      </c>
      <c r="C4" s="164" t="s">
        <v>557</v>
      </c>
      <c r="D4" s="164" t="s">
        <v>613</v>
      </c>
      <c r="E4" s="163" t="s">
        <v>445</v>
      </c>
      <c r="F4" s="166">
        <v>1.467395833333332E-2</v>
      </c>
      <c r="G4" s="134">
        <v>18</v>
      </c>
      <c r="H4" s="134">
        <v>11</v>
      </c>
      <c r="I4" s="45"/>
    </row>
    <row r="5" spans="1:9" ht="16">
      <c r="A5" s="165" t="s">
        <v>578</v>
      </c>
      <c r="B5" s="117">
        <v>121</v>
      </c>
      <c r="C5" s="61" t="s">
        <v>467</v>
      </c>
      <c r="D5" s="118" t="s">
        <v>613</v>
      </c>
      <c r="E5" s="165"/>
      <c r="F5" s="166">
        <v>1.4338888888888887E-2</v>
      </c>
      <c r="G5" s="134">
        <v>47</v>
      </c>
      <c r="H5" s="134">
        <v>13</v>
      </c>
      <c r="I5" s="45">
        <f>SUM(H2:H5)</f>
        <v>33</v>
      </c>
    </row>
    <row r="6" spans="1:9" ht="16" hidden="1">
      <c r="A6" s="165" t="s">
        <v>578</v>
      </c>
      <c r="B6" s="117">
        <v>120</v>
      </c>
      <c r="C6" s="61" t="s">
        <v>469</v>
      </c>
      <c r="D6" s="118" t="s">
        <v>613</v>
      </c>
      <c r="E6" s="165"/>
      <c r="F6" s="166">
        <v>1.4533680555555567E-2</v>
      </c>
      <c r="G6" s="134">
        <v>48</v>
      </c>
      <c r="H6" s="134">
        <v>14</v>
      </c>
      <c r="I6" s="45"/>
    </row>
    <row r="7" spans="1:9" ht="16" hidden="1">
      <c r="A7" s="165" t="s">
        <v>579</v>
      </c>
      <c r="B7" s="117">
        <v>61</v>
      </c>
      <c r="C7" s="164" t="s">
        <v>409</v>
      </c>
      <c r="D7" s="164" t="s">
        <v>613</v>
      </c>
      <c r="E7" s="163" t="s">
        <v>308</v>
      </c>
      <c r="F7" s="166">
        <v>1.3264467592592588E-2</v>
      </c>
      <c r="G7" s="165"/>
      <c r="H7" s="201">
        <v>21</v>
      </c>
      <c r="I7" s="45"/>
    </row>
    <row r="8" spans="1:9" ht="16" hidden="1">
      <c r="A8" s="165" t="s">
        <v>579</v>
      </c>
      <c r="B8" s="117">
        <v>60</v>
      </c>
      <c r="C8" s="164" t="s">
        <v>403</v>
      </c>
      <c r="D8" s="164" t="s">
        <v>613</v>
      </c>
      <c r="E8" s="163" t="s">
        <v>308</v>
      </c>
      <c r="F8" s="166">
        <v>1.3343981481481484E-2</v>
      </c>
      <c r="G8" s="165"/>
      <c r="H8" s="201">
        <v>22</v>
      </c>
      <c r="I8" s="45"/>
    </row>
    <row r="9" spans="1:9" ht="16">
      <c r="A9" s="165" t="s">
        <v>580</v>
      </c>
      <c r="B9" s="163">
        <v>86</v>
      </c>
      <c r="C9" s="164" t="s">
        <v>101</v>
      </c>
      <c r="D9" s="164" t="s">
        <v>606</v>
      </c>
      <c r="E9" s="163" t="s">
        <v>73</v>
      </c>
      <c r="F9" s="166">
        <v>1.3038310185185184E-2</v>
      </c>
      <c r="G9" s="134">
        <v>4</v>
      </c>
      <c r="H9" s="134">
        <v>1</v>
      </c>
      <c r="I9" s="45"/>
    </row>
    <row r="10" spans="1:9" ht="16">
      <c r="A10" s="165" t="s">
        <v>577</v>
      </c>
      <c r="B10" s="163">
        <v>132</v>
      </c>
      <c r="C10" s="164" t="s">
        <v>102</v>
      </c>
      <c r="D10" s="164" t="s">
        <v>606</v>
      </c>
      <c r="E10" s="163" t="s">
        <v>73</v>
      </c>
      <c r="F10" s="166">
        <v>1.3254398148148147E-2</v>
      </c>
      <c r="G10" s="134">
        <v>5</v>
      </c>
      <c r="H10" s="134">
        <v>2</v>
      </c>
      <c r="I10" s="45"/>
    </row>
    <row r="11" spans="1:9" ht="16">
      <c r="A11" s="165" t="s">
        <v>577</v>
      </c>
      <c r="B11" s="163">
        <v>134</v>
      </c>
      <c r="C11" s="164" t="s">
        <v>104</v>
      </c>
      <c r="D11" s="164" t="s">
        <v>606</v>
      </c>
      <c r="E11" s="163" t="s">
        <v>73</v>
      </c>
      <c r="F11" s="166">
        <v>1.3687500000000005E-2</v>
      </c>
      <c r="G11" s="134">
        <v>7</v>
      </c>
      <c r="H11" s="134">
        <v>4</v>
      </c>
      <c r="I11" s="45"/>
    </row>
    <row r="12" spans="1:9" ht="16">
      <c r="A12" s="165" t="s">
        <v>578</v>
      </c>
      <c r="B12" s="117">
        <v>115</v>
      </c>
      <c r="C12" s="61" t="s">
        <v>444</v>
      </c>
      <c r="D12" s="118" t="s">
        <v>606</v>
      </c>
      <c r="E12" s="165"/>
      <c r="F12" s="166">
        <v>1.3652893518518519E-2</v>
      </c>
      <c r="G12" s="134">
        <v>29</v>
      </c>
      <c r="H12" s="134">
        <v>6</v>
      </c>
      <c r="I12" s="45">
        <f>SUM(H9:H12)</f>
        <v>13</v>
      </c>
    </row>
    <row r="13" spans="1:9" ht="16" hidden="1">
      <c r="A13" s="165" t="s">
        <v>579</v>
      </c>
      <c r="B13" s="117">
        <v>49</v>
      </c>
      <c r="C13" s="164" t="s">
        <v>75</v>
      </c>
      <c r="D13" s="164" t="s">
        <v>606</v>
      </c>
      <c r="E13" s="120" t="s">
        <v>39</v>
      </c>
      <c r="F13" s="166">
        <v>1.322233796296296E-2</v>
      </c>
      <c r="G13" s="165"/>
      <c r="H13" s="201">
        <v>17</v>
      </c>
      <c r="I13" s="45"/>
    </row>
    <row r="14" spans="1:9" ht="16">
      <c r="A14" s="165" t="s">
        <v>577</v>
      </c>
      <c r="B14" s="163">
        <v>137</v>
      </c>
      <c r="C14" s="164" t="s">
        <v>118</v>
      </c>
      <c r="D14" s="164" t="s">
        <v>614</v>
      </c>
      <c r="E14" s="163" t="s">
        <v>73</v>
      </c>
      <c r="F14" s="166">
        <v>1.4249884259259257E-2</v>
      </c>
      <c r="G14" s="134">
        <v>15</v>
      </c>
      <c r="H14" s="134">
        <v>8</v>
      </c>
      <c r="I14" s="45"/>
    </row>
    <row r="15" spans="1:9" ht="16">
      <c r="A15" s="165" t="s">
        <v>578</v>
      </c>
      <c r="B15" s="117">
        <v>118</v>
      </c>
      <c r="C15" s="61" t="s">
        <v>458</v>
      </c>
      <c r="D15" s="118" t="s">
        <v>614</v>
      </c>
      <c r="E15" s="165"/>
      <c r="F15" s="166">
        <v>1.3858449074074075E-2</v>
      </c>
      <c r="G15" s="134">
        <v>39</v>
      </c>
      <c r="H15" s="134">
        <v>9</v>
      </c>
      <c r="I15" s="45"/>
    </row>
    <row r="16" spans="1:9" ht="16">
      <c r="A16" s="165" t="s">
        <v>577</v>
      </c>
      <c r="B16" s="163">
        <v>142</v>
      </c>
      <c r="C16" s="164" t="s">
        <v>119</v>
      </c>
      <c r="D16" s="164" t="s">
        <v>614</v>
      </c>
      <c r="E16" s="163" t="s">
        <v>73</v>
      </c>
      <c r="F16" s="166">
        <v>1.4532754629629635E-2</v>
      </c>
      <c r="G16" s="134">
        <v>17</v>
      </c>
      <c r="H16" s="134">
        <v>10</v>
      </c>
      <c r="I16" s="45"/>
    </row>
    <row r="17" spans="1:9" ht="16">
      <c r="A17" s="165" t="s">
        <v>579</v>
      </c>
      <c r="B17" s="117">
        <v>53</v>
      </c>
      <c r="C17" s="164" t="s">
        <v>414</v>
      </c>
      <c r="D17" s="164" t="s">
        <v>614</v>
      </c>
      <c r="E17" s="163" t="s">
        <v>308</v>
      </c>
      <c r="F17" s="166">
        <v>1.3460995370370363E-2</v>
      </c>
      <c r="G17" s="165"/>
      <c r="H17" s="201">
        <v>24</v>
      </c>
      <c r="I17" s="45">
        <f>SUM(H14:H17)</f>
        <v>51</v>
      </c>
    </row>
    <row r="18" spans="1:9" ht="16">
      <c r="A18" s="165" t="s">
        <v>578</v>
      </c>
      <c r="B18" s="117">
        <v>98</v>
      </c>
      <c r="C18" s="61" t="s">
        <v>232</v>
      </c>
      <c r="D18" s="118" t="s">
        <v>605</v>
      </c>
      <c r="E18" s="165"/>
      <c r="F18" s="166">
        <v>1.3514351851851847E-2</v>
      </c>
      <c r="G18" s="134">
        <v>22</v>
      </c>
      <c r="H18" s="134">
        <v>4</v>
      </c>
      <c r="I18" s="45"/>
    </row>
    <row r="19" spans="1:9" ht="16">
      <c r="A19" s="165" t="s">
        <v>579</v>
      </c>
      <c r="B19" s="117">
        <v>22</v>
      </c>
      <c r="C19" s="119" t="s">
        <v>50</v>
      </c>
      <c r="D19" s="118" t="s">
        <v>605</v>
      </c>
      <c r="E19" s="120" t="s">
        <v>16</v>
      </c>
      <c r="F19" s="166">
        <v>1.2678935185185189E-2</v>
      </c>
      <c r="G19" s="165"/>
      <c r="H19" s="201">
        <v>4</v>
      </c>
      <c r="I19" s="45"/>
    </row>
    <row r="20" spans="1:9" ht="16">
      <c r="A20" s="165" t="s">
        <v>578</v>
      </c>
      <c r="B20" s="117">
        <v>108</v>
      </c>
      <c r="C20" s="61" t="s">
        <v>233</v>
      </c>
      <c r="D20" s="118" t="s">
        <v>605</v>
      </c>
      <c r="E20" s="165"/>
      <c r="F20" s="166">
        <v>1.3545717592592599E-2</v>
      </c>
      <c r="G20" s="134">
        <v>23</v>
      </c>
      <c r="H20" s="134">
        <v>5</v>
      </c>
      <c r="I20" s="45"/>
    </row>
    <row r="21" spans="1:9" ht="16">
      <c r="A21" s="165" t="s">
        <v>578</v>
      </c>
      <c r="B21" s="117">
        <v>94</v>
      </c>
      <c r="C21" s="61" t="s">
        <v>249</v>
      </c>
      <c r="D21" s="118" t="s">
        <v>605</v>
      </c>
      <c r="E21" s="165"/>
      <c r="F21" s="166">
        <v>1.4008912037037038E-2</v>
      </c>
      <c r="G21" s="134">
        <v>42</v>
      </c>
      <c r="H21" s="134">
        <v>10</v>
      </c>
      <c r="I21" s="45">
        <f>SUM(H18:H21)</f>
        <v>23</v>
      </c>
    </row>
    <row r="22" spans="1:9" ht="16" hidden="1">
      <c r="A22" s="165" t="s">
        <v>578</v>
      </c>
      <c r="B22" s="117">
        <v>103</v>
      </c>
      <c r="C22" s="61" t="s">
        <v>250</v>
      </c>
      <c r="D22" s="118" t="s">
        <v>605</v>
      </c>
      <c r="E22" s="165"/>
      <c r="F22" s="166">
        <v>1.4015740740740745E-2</v>
      </c>
      <c r="G22" s="134">
        <v>43</v>
      </c>
      <c r="H22" s="134">
        <v>11</v>
      </c>
      <c r="I22" s="45"/>
    </row>
    <row r="23" spans="1:9" ht="16" hidden="1">
      <c r="A23" s="165" t="s">
        <v>579</v>
      </c>
      <c r="B23" s="117">
        <v>33</v>
      </c>
      <c r="C23" s="119" t="s">
        <v>70</v>
      </c>
      <c r="D23" s="118" t="s">
        <v>605</v>
      </c>
      <c r="E23" s="120" t="s">
        <v>16</v>
      </c>
      <c r="F23" s="166">
        <v>1.3217824074074076E-2</v>
      </c>
      <c r="G23" s="165"/>
      <c r="H23" s="201">
        <v>16</v>
      </c>
      <c r="I23" s="45"/>
    </row>
    <row r="24" spans="1:9" ht="16" hidden="1">
      <c r="A24" s="165" t="s">
        <v>579</v>
      </c>
      <c r="B24" s="117">
        <v>37</v>
      </c>
      <c r="C24" s="119" t="s">
        <v>77</v>
      </c>
      <c r="D24" s="118" t="s">
        <v>605</v>
      </c>
      <c r="E24" s="120" t="s">
        <v>16</v>
      </c>
      <c r="F24" s="166">
        <v>1.3251967592592596E-2</v>
      </c>
      <c r="G24" s="165"/>
      <c r="H24" s="201">
        <v>19</v>
      </c>
      <c r="I24" s="45"/>
    </row>
    <row r="25" spans="1:9" ht="16">
      <c r="A25" s="165" t="s">
        <v>579</v>
      </c>
      <c r="B25" s="117">
        <v>52</v>
      </c>
      <c r="C25" s="164" t="s">
        <v>60</v>
      </c>
      <c r="D25" s="164" t="s">
        <v>602</v>
      </c>
      <c r="E25" s="120" t="s">
        <v>39</v>
      </c>
      <c r="F25" s="166">
        <v>1.2846759259259252E-2</v>
      </c>
      <c r="G25" s="165"/>
      <c r="H25" s="201">
        <v>7</v>
      </c>
      <c r="I25" s="45"/>
    </row>
    <row r="26" spans="1:9" ht="16">
      <c r="A26" s="165" t="s">
        <v>579</v>
      </c>
      <c r="B26" s="117">
        <v>44</v>
      </c>
      <c r="C26" s="164" t="s">
        <v>49</v>
      </c>
      <c r="D26" s="164" t="s">
        <v>602</v>
      </c>
      <c r="E26" s="120" t="s">
        <v>39</v>
      </c>
      <c r="F26" s="166">
        <v>1.289432870370371E-2</v>
      </c>
      <c r="G26" s="165"/>
      <c r="H26" s="201">
        <v>9</v>
      </c>
      <c r="I26" s="45"/>
    </row>
    <row r="27" spans="1:9" ht="16">
      <c r="A27" s="165" t="s">
        <v>579</v>
      </c>
      <c r="B27" s="117">
        <v>29</v>
      </c>
      <c r="C27" s="119" t="s">
        <v>61</v>
      </c>
      <c r="D27" s="118" t="s">
        <v>62</v>
      </c>
      <c r="E27" s="120" t="s">
        <v>16</v>
      </c>
      <c r="F27" s="166">
        <v>1.29644675925926E-2</v>
      </c>
      <c r="G27" s="165"/>
      <c r="H27" s="201">
        <v>10</v>
      </c>
      <c r="I27" s="45"/>
    </row>
    <row r="28" spans="1:9" ht="16">
      <c r="A28" s="165" t="s">
        <v>579</v>
      </c>
      <c r="B28" s="117">
        <v>31</v>
      </c>
      <c r="C28" s="119" t="s">
        <v>64</v>
      </c>
      <c r="D28" s="118" t="s">
        <v>62</v>
      </c>
      <c r="E28" s="120" t="s">
        <v>16</v>
      </c>
      <c r="F28" s="166">
        <v>1.2993634259259264E-2</v>
      </c>
      <c r="G28" s="165"/>
      <c r="H28" s="201">
        <v>11</v>
      </c>
      <c r="I28" s="45">
        <f>SUM(H25:H28)</f>
        <v>37</v>
      </c>
    </row>
    <row r="29" spans="1:9" ht="16" hidden="1">
      <c r="A29" s="165" t="s">
        <v>579</v>
      </c>
      <c r="B29" s="117">
        <v>38</v>
      </c>
      <c r="C29" s="119" t="s">
        <v>63</v>
      </c>
      <c r="D29" s="118" t="s">
        <v>602</v>
      </c>
      <c r="E29" s="120" t="s">
        <v>16</v>
      </c>
      <c r="F29" s="166">
        <v>1.3031828703703709E-2</v>
      </c>
      <c r="G29" s="165"/>
      <c r="H29" s="201">
        <v>12</v>
      </c>
      <c r="I29" s="45"/>
    </row>
    <row r="30" spans="1:9" ht="16" hidden="1">
      <c r="A30" s="165" t="s">
        <v>579</v>
      </c>
      <c r="B30" s="117">
        <v>43</v>
      </c>
      <c r="C30" s="164" t="s">
        <v>399</v>
      </c>
      <c r="D30" s="164" t="s">
        <v>602</v>
      </c>
      <c r="E30" s="163" t="s">
        <v>308</v>
      </c>
      <c r="F30" s="166">
        <v>1.3161574074074069E-2</v>
      </c>
      <c r="G30" s="165"/>
      <c r="H30" s="201">
        <v>15</v>
      </c>
      <c r="I30" s="45"/>
    </row>
    <row r="31" spans="1:9" ht="16" hidden="1">
      <c r="A31" s="165" t="s">
        <v>579</v>
      </c>
      <c r="B31" s="117">
        <v>35</v>
      </c>
      <c r="C31" s="119" t="s">
        <v>71</v>
      </c>
      <c r="D31" s="118" t="s">
        <v>602</v>
      </c>
      <c r="E31" s="120" t="s">
        <v>16</v>
      </c>
      <c r="F31" s="166">
        <v>1.3228703703703701E-2</v>
      </c>
      <c r="G31" s="165"/>
      <c r="H31" s="201">
        <v>18</v>
      </c>
      <c r="I31" s="45"/>
    </row>
    <row r="32" spans="1:9" ht="16" hidden="1">
      <c r="A32" s="165" t="s">
        <v>579</v>
      </c>
      <c r="B32" s="117">
        <v>56</v>
      </c>
      <c r="C32" s="164" t="s">
        <v>74</v>
      </c>
      <c r="D32" s="164" t="s">
        <v>602</v>
      </c>
      <c r="E32" s="120" t="s">
        <v>31</v>
      </c>
      <c r="F32" s="166">
        <v>1.3262384259259255E-2</v>
      </c>
      <c r="G32" s="165"/>
      <c r="H32" s="201">
        <v>20</v>
      </c>
      <c r="I32" s="45"/>
    </row>
    <row r="33" spans="1:9" ht="16">
      <c r="A33" s="165" t="s">
        <v>579</v>
      </c>
      <c r="B33" s="117">
        <v>18</v>
      </c>
      <c r="C33" s="119" t="s">
        <v>27</v>
      </c>
      <c r="D33" s="118" t="s">
        <v>600</v>
      </c>
      <c r="E33" s="120" t="s">
        <v>16</v>
      </c>
      <c r="F33" s="166">
        <v>1.2347337962962966E-2</v>
      </c>
      <c r="G33" s="165"/>
      <c r="H33" s="201">
        <v>1</v>
      </c>
      <c r="I33" s="45"/>
    </row>
    <row r="34" spans="1:9" ht="16">
      <c r="A34" s="165" t="s">
        <v>579</v>
      </c>
      <c r="B34" s="117">
        <v>45</v>
      </c>
      <c r="C34" s="164" t="s">
        <v>30</v>
      </c>
      <c r="D34" s="164" t="s">
        <v>600</v>
      </c>
      <c r="E34" s="120" t="s">
        <v>31</v>
      </c>
      <c r="F34" s="166">
        <v>1.2363541666666679E-2</v>
      </c>
      <c r="G34" s="165"/>
      <c r="H34" s="201">
        <v>2</v>
      </c>
      <c r="I34" s="45"/>
    </row>
    <row r="35" spans="1:9" ht="16">
      <c r="A35" s="165" t="s">
        <v>579</v>
      </c>
      <c r="B35" s="117">
        <v>54</v>
      </c>
      <c r="C35" s="164" t="s">
        <v>382</v>
      </c>
      <c r="D35" s="164" t="s">
        <v>600</v>
      </c>
      <c r="E35" s="163" t="s">
        <v>308</v>
      </c>
      <c r="F35" s="166">
        <v>1.2741782407407407E-2</v>
      </c>
      <c r="G35" s="165"/>
      <c r="H35" s="201">
        <v>5</v>
      </c>
      <c r="I35" s="45"/>
    </row>
    <row r="36" spans="1:9" ht="16">
      <c r="A36" s="165" t="s">
        <v>577</v>
      </c>
      <c r="B36" s="163">
        <v>135</v>
      </c>
      <c r="C36" s="164" t="s">
        <v>109</v>
      </c>
      <c r="D36" s="164" t="s">
        <v>600</v>
      </c>
      <c r="E36" s="163" t="s">
        <v>73</v>
      </c>
      <c r="F36" s="166">
        <v>1.3828240740740752E-2</v>
      </c>
      <c r="G36" s="134">
        <v>10</v>
      </c>
      <c r="H36" s="134">
        <v>7</v>
      </c>
      <c r="I36" s="45">
        <f>SUM(H33:H36)</f>
        <v>15</v>
      </c>
    </row>
    <row r="40" spans="1:9" ht="16">
      <c r="C40" s="203" t="s">
        <v>120</v>
      </c>
      <c r="D40" s="203" t="s">
        <v>582</v>
      </c>
      <c r="E40" s="203" t="s">
        <v>583</v>
      </c>
    </row>
    <row r="41" spans="1:9" ht="16">
      <c r="C41" s="164" t="s">
        <v>606</v>
      </c>
      <c r="D41" s="45">
        <v>13</v>
      </c>
      <c r="E41" s="45"/>
    </row>
    <row r="42" spans="1:9" ht="16">
      <c r="C42" s="118" t="s">
        <v>600</v>
      </c>
      <c r="D42" s="45">
        <v>15</v>
      </c>
      <c r="E42" s="45"/>
    </row>
    <row r="43" spans="1:9" ht="16">
      <c r="C43" s="118" t="s">
        <v>605</v>
      </c>
      <c r="D43" s="45">
        <v>23</v>
      </c>
      <c r="E43" s="45"/>
    </row>
    <row r="44" spans="1:9" ht="16">
      <c r="C44" s="118" t="s">
        <v>613</v>
      </c>
      <c r="D44" s="45">
        <v>33</v>
      </c>
      <c r="E44" s="45"/>
    </row>
    <row r="45" spans="1:9" ht="16">
      <c r="C45" s="164" t="s">
        <v>602</v>
      </c>
      <c r="D45" s="45">
        <v>37</v>
      </c>
      <c r="E45" s="45"/>
    </row>
    <row r="46" spans="1:9" ht="16">
      <c r="C46" s="164" t="s">
        <v>614</v>
      </c>
      <c r="D46" s="45">
        <v>51</v>
      </c>
      <c r="E46" s="45"/>
    </row>
  </sheetData>
  <sortState xmlns:xlrd2="http://schemas.microsoft.com/office/spreadsheetml/2017/richdata2" ref="C41:D46">
    <sortCondition ref="D41:D4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819DA-15B6-454A-BED7-89FAB7BAF59A}">
  <dimension ref="A1:I44"/>
  <sheetViews>
    <sheetView topLeftCell="A28" workbookViewId="0">
      <selection activeCell="J42" sqref="J42"/>
    </sheetView>
  </sheetViews>
  <sheetFormatPr defaultColWidth="8.81640625" defaultRowHeight="14.5"/>
  <cols>
    <col min="1" max="1" width="8.81640625" style="146"/>
    <col min="2" max="2" width="4.6328125" style="146" bestFit="1" customWidth="1"/>
    <col min="3" max="3" width="34.36328125" style="146" bestFit="1" customWidth="1"/>
    <col min="4" max="4" width="42.6328125" style="146" bestFit="1" customWidth="1"/>
    <col min="5" max="16384" width="8.81640625" style="146"/>
  </cols>
  <sheetData>
    <row r="1" spans="1:9" ht="80">
      <c r="A1" s="150" t="s">
        <v>576</v>
      </c>
      <c r="B1" s="150" t="s">
        <v>87</v>
      </c>
      <c r="C1" s="150" t="s">
        <v>88</v>
      </c>
      <c r="D1" s="150" t="s">
        <v>89</v>
      </c>
      <c r="E1" s="150" t="s">
        <v>92</v>
      </c>
      <c r="F1" s="150" t="s">
        <v>96</v>
      </c>
      <c r="G1" s="150" t="s">
        <v>299</v>
      </c>
      <c r="H1" s="150" t="s">
        <v>572</v>
      </c>
      <c r="I1" s="175" t="s">
        <v>581</v>
      </c>
    </row>
    <row r="2" spans="1:9" ht="16">
      <c r="A2" s="199" t="s">
        <v>575</v>
      </c>
      <c r="B2" s="198">
        <v>23</v>
      </c>
      <c r="C2" s="164" t="s">
        <v>274</v>
      </c>
      <c r="D2" s="164" t="s">
        <v>609</v>
      </c>
      <c r="E2" s="199"/>
      <c r="F2" s="166">
        <v>1.1941087962962962E-2</v>
      </c>
      <c r="G2" s="134">
        <v>16</v>
      </c>
      <c r="H2" s="134">
        <v>6</v>
      </c>
      <c r="I2" s="204"/>
    </row>
    <row r="3" spans="1:9" ht="16">
      <c r="A3" s="199" t="s">
        <v>575</v>
      </c>
      <c r="B3" s="198">
        <v>35</v>
      </c>
      <c r="C3" s="164" t="s">
        <v>319</v>
      </c>
      <c r="D3" s="164" t="s">
        <v>609</v>
      </c>
      <c r="E3" s="199"/>
      <c r="F3" s="166">
        <v>1.1946064814814805E-2</v>
      </c>
      <c r="G3" s="134">
        <v>17</v>
      </c>
      <c r="H3" s="134">
        <v>7</v>
      </c>
      <c r="I3" s="204"/>
    </row>
    <row r="4" spans="1:9" ht="16">
      <c r="A4" s="199" t="s">
        <v>575</v>
      </c>
      <c r="B4" s="198">
        <v>36</v>
      </c>
      <c r="C4" s="164" t="s">
        <v>321</v>
      </c>
      <c r="D4" s="164" t="s">
        <v>609</v>
      </c>
      <c r="E4" s="199"/>
      <c r="F4" s="166">
        <v>1.1967129629629633E-2</v>
      </c>
      <c r="G4" s="134">
        <v>18</v>
      </c>
      <c r="H4" s="134">
        <v>8</v>
      </c>
      <c r="I4" s="204"/>
    </row>
    <row r="5" spans="1:9" ht="16">
      <c r="A5" s="199" t="s">
        <v>575</v>
      </c>
      <c r="B5" s="198">
        <v>32</v>
      </c>
      <c r="C5" s="164" t="s">
        <v>325</v>
      </c>
      <c r="D5" s="164" t="s">
        <v>609</v>
      </c>
      <c r="E5" s="199"/>
      <c r="F5" s="166">
        <v>1.1992708333333338E-2</v>
      </c>
      <c r="G5" s="134">
        <v>21</v>
      </c>
      <c r="H5" s="134">
        <v>10</v>
      </c>
      <c r="I5" s="204">
        <f>SUM(H2:H5)</f>
        <v>31</v>
      </c>
    </row>
    <row r="6" spans="1:9" ht="16">
      <c r="A6" s="199" t="s">
        <v>574</v>
      </c>
      <c r="B6" s="117">
        <v>96</v>
      </c>
      <c r="C6" s="135" t="s">
        <v>201</v>
      </c>
      <c r="D6" s="164" t="s">
        <v>613</v>
      </c>
      <c r="E6" s="164"/>
      <c r="F6" s="166">
        <v>1.3012731481481493E-2</v>
      </c>
      <c r="G6" s="134">
        <v>47</v>
      </c>
      <c r="H6" s="183">
        <v>15</v>
      </c>
      <c r="I6" s="204"/>
    </row>
    <row r="7" spans="1:9" ht="16">
      <c r="A7" s="199" t="s">
        <v>574</v>
      </c>
      <c r="B7" s="117">
        <v>80</v>
      </c>
      <c r="C7" s="119" t="s">
        <v>203</v>
      </c>
      <c r="D7" s="118" t="s">
        <v>613</v>
      </c>
      <c r="E7" s="118"/>
      <c r="F7" s="166">
        <v>1.3110879629629618E-2</v>
      </c>
      <c r="G7" s="134">
        <v>49</v>
      </c>
      <c r="H7" s="183">
        <v>16</v>
      </c>
      <c r="I7" s="204"/>
    </row>
    <row r="8" spans="1:9" ht="16">
      <c r="A8" s="199" t="s">
        <v>575</v>
      </c>
      <c r="B8" s="198">
        <v>26</v>
      </c>
      <c r="C8" s="164" t="s">
        <v>282</v>
      </c>
      <c r="D8" s="164" t="s">
        <v>613</v>
      </c>
      <c r="E8" s="199"/>
      <c r="F8" s="166">
        <v>1.2246180555555541E-2</v>
      </c>
      <c r="G8" s="134">
        <v>29</v>
      </c>
      <c r="H8" s="134">
        <v>17</v>
      </c>
      <c r="I8" s="204"/>
    </row>
    <row r="9" spans="1:9" ht="16">
      <c r="A9" s="199" t="s">
        <v>575</v>
      </c>
      <c r="B9" s="198">
        <v>37</v>
      </c>
      <c r="C9" s="164" t="s">
        <v>345</v>
      </c>
      <c r="D9" s="164" t="s">
        <v>613</v>
      </c>
      <c r="E9" s="199"/>
      <c r="F9" s="166">
        <v>1.2457638888888886E-2</v>
      </c>
      <c r="G9" s="134">
        <v>36</v>
      </c>
      <c r="H9" s="134">
        <v>23</v>
      </c>
      <c r="I9" s="204">
        <f>SUM(H6:H9)</f>
        <v>71</v>
      </c>
    </row>
    <row r="10" spans="1:9" ht="16">
      <c r="A10" s="199" t="s">
        <v>575</v>
      </c>
      <c r="B10" s="198">
        <v>38</v>
      </c>
      <c r="C10" s="164" t="s">
        <v>307</v>
      </c>
      <c r="D10" s="164" t="s">
        <v>606</v>
      </c>
      <c r="E10" s="199"/>
      <c r="F10" s="166">
        <v>1.175995370370371E-2</v>
      </c>
      <c r="G10" s="134">
        <v>8</v>
      </c>
      <c r="H10" s="134">
        <v>1</v>
      </c>
      <c r="I10" s="204"/>
    </row>
    <row r="11" spans="1:9" ht="16">
      <c r="A11" s="199" t="s">
        <v>574</v>
      </c>
      <c r="B11" s="117">
        <v>106</v>
      </c>
      <c r="C11" s="135" t="s">
        <v>495</v>
      </c>
      <c r="D11" s="164" t="s">
        <v>606</v>
      </c>
      <c r="E11" s="164"/>
      <c r="F11" s="166">
        <v>1.2449189814814812E-2</v>
      </c>
      <c r="G11" s="134">
        <v>20</v>
      </c>
      <c r="H11" s="183">
        <v>5</v>
      </c>
      <c r="I11" s="204"/>
    </row>
    <row r="12" spans="1:9" ht="16">
      <c r="A12" s="199" t="s">
        <v>574</v>
      </c>
      <c r="B12" s="117">
        <v>82</v>
      </c>
      <c r="C12" s="119" t="s">
        <v>177</v>
      </c>
      <c r="D12" s="118" t="s">
        <v>606</v>
      </c>
      <c r="E12" s="118"/>
      <c r="F12" s="166">
        <v>1.2451504629629628E-2</v>
      </c>
      <c r="G12" s="134">
        <v>21</v>
      </c>
      <c r="H12" s="183">
        <v>6</v>
      </c>
      <c r="I12" s="204"/>
    </row>
    <row r="13" spans="1:9" ht="16">
      <c r="A13" s="199" t="s">
        <v>575</v>
      </c>
      <c r="B13" s="198">
        <v>39</v>
      </c>
      <c r="C13" s="164" t="s">
        <v>327</v>
      </c>
      <c r="D13" s="164" t="s">
        <v>606</v>
      </c>
      <c r="E13" s="199"/>
      <c r="F13" s="166">
        <v>1.2060416666666671E-2</v>
      </c>
      <c r="G13" s="134">
        <v>22</v>
      </c>
      <c r="H13" s="134">
        <v>11</v>
      </c>
      <c r="I13" s="204">
        <f>SUM(H10:H13)</f>
        <v>23</v>
      </c>
    </row>
    <row r="14" spans="1:9" ht="16" hidden="1">
      <c r="A14" s="199" t="s">
        <v>573</v>
      </c>
      <c r="B14" s="163">
        <v>111</v>
      </c>
      <c r="C14" s="164" t="s">
        <v>153</v>
      </c>
      <c r="D14" s="164" t="s">
        <v>605</v>
      </c>
      <c r="E14" s="163" t="s">
        <v>73</v>
      </c>
      <c r="F14" s="166">
        <v>1.2553356481481481E-2</v>
      </c>
      <c r="G14" s="134">
        <v>6</v>
      </c>
      <c r="H14" s="134">
        <v>3</v>
      </c>
      <c r="I14" s="204"/>
    </row>
    <row r="15" spans="1:9" ht="16" hidden="1">
      <c r="A15" s="199" t="s">
        <v>575</v>
      </c>
      <c r="B15" s="198">
        <v>25</v>
      </c>
      <c r="C15" s="164" t="s">
        <v>337</v>
      </c>
      <c r="D15" s="164" t="s">
        <v>605</v>
      </c>
      <c r="E15" s="199"/>
      <c r="F15" s="166">
        <v>1.2248726851851854E-2</v>
      </c>
      <c r="G15" s="134">
        <v>30</v>
      </c>
      <c r="H15" s="134">
        <v>18</v>
      </c>
      <c r="I15" s="204"/>
    </row>
    <row r="16" spans="1:9" ht="16" hidden="1">
      <c r="A16" s="199" t="s">
        <v>575</v>
      </c>
      <c r="B16" s="198">
        <v>21</v>
      </c>
      <c r="C16" s="61" t="s">
        <v>286</v>
      </c>
      <c r="D16" s="118" t="s">
        <v>605</v>
      </c>
      <c r="E16" s="199"/>
      <c r="F16" s="166">
        <v>1.2751736111111106E-2</v>
      </c>
      <c r="G16" s="134">
        <v>39</v>
      </c>
      <c r="H16" s="134">
        <v>26</v>
      </c>
      <c r="I16" s="204"/>
    </row>
    <row r="17" spans="1:9" ht="16">
      <c r="A17" s="199" t="s">
        <v>574</v>
      </c>
      <c r="B17" s="117">
        <v>104</v>
      </c>
      <c r="C17" s="135" t="s">
        <v>488</v>
      </c>
      <c r="D17" s="164" t="s">
        <v>602</v>
      </c>
      <c r="E17" s="164"/>
      <c r="F17" s="166">
        <v>1.2298148148148141E-2</v>
      </c>
      <c r="G17" s="134">
        <v>14</v>
      </c>
      <c r="H17" s="183">
        <v>1</v>
      </c>
      <c r="I17" s="204"/>
    </row>
    <row r="18" spans="1:9" ht="16">
      <c r="A18" s="199" t="s">
        <v>575</v>
      </c>
      <c r="B18" s="198">
        <v>13</v>
      </c>
      <c r="C18" s="61" t="s">
        <v>272</v>
      </c>
      <c r="D18" s="118" t="s">
        <v>602</v>
      </c>
      <c r="E18" s="199"/>
      <c r="F18" s="166">
        <v>1.1865509259259256E-2</v>
      </c>
      <c r="G18" s="134">
        <v>13</v>
      </c>
      <c r="H18" s="134">
        <v>3</v>
      </c>
      <c r="I18" s="204"/>
    </row>
    <row r="19" spans="1:9" ht="16">
      <c r="A19" s="199" t="s">
        <v>575</v>
      </c>
      <c r="B19" s="198">
        <v>29</v>
      </c>
      <c r="C19" s="164" t="s">
        <v>315</v>
      </c>
      <c r="D19" s="164" t="s">
        <v>602</v>
      </c>
      <c r="E19" s="199"/>
      <c r="F19" s="166">
        <v>1.1887499999999995E-2</v>
      </c>
      <c r="G19" s="134">
        <v>14</v>
      </c>
      <c r="H19" s="134">
        <v>4</v>
      </c>
      <c r="I19" s="204"/>
    </row>
    <row r="20" spans="1:9" ht="16">
      <c r="A20" s="199" t="s">
        <v>575</v>
      </c>
      <c r="B20" s="198">
        <v>10</v>
      </c>
      <c r="C20" s="61" t="s">
        <v>275</v>
      </c>
      <c r="D20" s="118" t="s">
        <v>602</v>
      </c>
      <c r="E20" s="199"/>
      <c r="F20" s="166">
        <v>1.1967824074074075E-2</v>
      </c>
      <c r="G20" s="134">
        <v>19</v>
      </c>
      <c r="H20" s="134">
        <v>9</v>
      </c>
      <c r="I20" s="204">
        <f>SUM(H17:H20)</f>
        <v>17</v>
      </c>
    </row>
    <row r="21" spans="1:9" ht="16" hidden="1">
      <c r="A21" s="199" t="s">
        <v>574</v>
      </c>
      <c r="B21" s="117">
        <v>102</v>
      </c>
      <c r="C21" s="135" t="s">
        <v>511</v>
      </c>
      <c r="D21" s="164" t="s">
        <v>602</v>
      </c>
      <c r="E21" s="164"/>
      <c r="F21" s="166">
        <v>1.2620833333333331E-2</v>
      </c>
      <c r="G21" s="134">
        <v>34</v>
      </c>
      <c r="H21" s="183">
        <v>11</v>
      </c>
      <c r="I21" s="204"/>
    </row>
    <row r="22" spans="1:9" ht="16" hidden="1">
      <c r="A22" s="199" t="s">
        <v>575</v>
      </c>
      <c r="B22" s="198">
        <v>18</v>
      </c>
      <c r="C22" s="119" t="s">
        <v>280</v>
      </c>
      <c r="D22" s="118" t="s">
        <v>602</v>
      </c>
      <c r="E22" s="199"/>
      <c r="F22" s="166">
        <v>1.2194328703703697E-2</v>
      </c>
      <c r="G22" s="134">
        <v>27</v>
      </c>
      <c r="H22" s="134">
        <v>15</v>
      </c>
      <c r="I22" s="204"/>
    </row>
    <row r="23" spans="1:9" ht="16" hidden="1">
      <c r="A23" s="199" t="s">
        <v>575</v>
      </c>
      <c r="B23" s="198">
        <v>31</v>
      </c>
      <c r="C23" s="164" t="s">
        <v>339</v>
      </c>
      <c r="D23" s="164" t="s">
        <v>602</v>
      </c>
      <c r="E23" s="199"/>
      <c r="F23" s="166">
        <v>1.226620370370371E-2</v>
      </c>
      <c r="G23" s="134">
        <v>31</v>
      </c>
      <c r="H23" s="134">
        <v>19</v>
      </c>
      <c r="I23" s="204"/>
    </row>
    <row r="24" spans="1:9" ht="16" hidden="1">
      <c r="A24" s="199" t="s">
        <v>575</v>
      </c>
      <c r="B24" s="198">
        <v>20</v>
      </c>
      <c r="C24" s="61" t="s">
        <v>285</v>
      </c>
      <c r="D24" s="118" t="s">
        <v>602</v>
      </c>
      <c r="E24" s="199"/>
      <c r="F24" s="166">
        <v>1.2412384259259279E-2</v>
      </c>
      <c r="G24" s="134">
        <v>35</v>
      </c>
      <c r="H24" s="134">
        <v>22</v>
      </c>
      <c r="I24" s="204"/>
    </row>
    <row r="25" spans="1:9" ht="16">
      <c r="A25" s="199" t="s">
        <v>573</v>
      </c>
      <c r="B25" s="163">
        <v>112</v>
      </c>
      <c r="C25" s="164" t="s">
        <v>152</v>
      </c>
      <c r="D25" s="164" t="s">
        <v>604</v>
      </c>
      <c r="E25" s="163" t="s">
        <v>73</v>
      </c>
      <c r="F25" s="166">
        <v>1.2537615740740748E-2</v>
      </c>
      <c r="G25" s="134">
        <v>5</v>
      </c>
      <c r="H25" s="134">
        <v>2</v>
      </c>
      <c r="I25" s="204"/>
    </row>
    <row r="26" spans="1:9" ht="16">
      <c r="A26" s="199" t="s">
        <v>574</v>
      </c>
      <c r="B26" s="117">
        <v>86</v>
      </c>
      <c r="C26" s="119" t="s">
        <v>174</v>
      </c>
      <c r="D26" s="118" t="s">
        <v>604</v>
      </c>
      <c r="E26" s="118"/>
      <c r="F26" s="166">
        <v>1.2422222222222223E-2</v>
      </c>
      <c r="G26" s="134">
        <v>17</v>
      </c>
      <c r="H26" s="183">
        <v>2</v>
      </c>
      <c r="I26" s="204"/>
    </row>
    <row r="27" spans="1:9" ht="16">
      <c r="A27" s="199" t="s">
        <v>573</v>
      </c>
      <c r="B27" s="163">
        <v>119</v>
      </c>
      <c r="C27" s="164" t="s">
        <v>160</v>
      </c>
      <c r="D27" s="164" t="s">
        <v>604</v>
      </c>
      <c r="E27" s="163" t="s">
        <v>73</v>
      </c>
      <c r="F27" s="166">
        <v>1.3157986111111103E-2</v>
      </c>
      <c r="G27" s="134">
        <v>13</v>
      </c>
      <c r="H27" s="134">
        <v>7</v>
      </c>
      <c r="I27" s="204"/>
    </row>
    <row r="28" spans="1:9" ht="16">
      <c r="A28" s="199" t="s">
        <v>574</v>
      </c>
      <c r="B28" s="117">
        <v>79</v>
      </c>
      <c r="C28" s="119" t="s">
        <v>178</v>
      </c>
      <c r="D28" s="118" t="s">
        <v>604</v>
      </c>
      <c r="E28" s="118"/>
      <c r="F28" s="166">
        <v>1.2463541666666675E-2</v>
      </c>
      <c r="G28" s="134">
        <v>22</v>
      </c>
      <c r="H28" s="183">
        <v>7</v>
      </c>
      <c r="I28" s="204">
        <f>SUM(H25:H28)</f>
        <v>18</v>
      </c>
    </row>
    <row r="29" spans="1:9" ht="16" hidden="1">
      <c r="A29" s="199" t="s">
        <v>574</v>
      </c>
      <c r="B29" s="117">
        <v>84</v>
      </c>
      <c r="C29" s="119" t="s">
        <v>183</v>
      </c>
      <c r="D29" s="118" t="s">
        <v>604</v>
      </c>
      <c r="E29" s="118"/>
      <c r="F29" s="166">
        <v>1.2519444444444458E-2</v>
      </c>
      <c r="G29" s="134">
        <v>27</v>
      </c>
      <c r="H29" s="183">
        <v>8</v>
      </c>
      <c r="I29" s="204"/>
    </row>
    <row r="30" spans="1:9" ht="16" hidden="1">
      <c r="A30" s="199" t="s">
        <v>573</v>
      </c>
      <c r="B30" s="163">
        <v>118</v>
      </c>
      <c r="C30" s="164" t="s">
        <v>161</v>
      </c>
      <c r="D30" s="164" t="s">
        <v>604</v>
      </c>
      <c r="E30" s="163" t="s">
        <v>73</v>
      </c>
      <c r="F30" s="166">
        <v>1.3281365740740736E-2</v>
      </c>
      <c r="G30" s="134">
        <v>15</v>
      </c>
      <c r="H30" s="134">
        <v>9</v>
      </c>
      <c r="I30" s="204"/>
    </row>
    <row r="31" spans="1:9" ht="16">
      <c r="A31" s="199" t="s">
        <v>575</v>
      </c>
      <c r="B31" s="198">
        <v>9</v>
      </c>
      <c r="C31" s="61" t="s">
        <v>271</v>
      </c>
      <c r="D31" s="118" t="s">
        <v>616</v>
      </c>
      <c r="E31" s="199"/>
      <c r="F31" s="166">
        <v>1.1852314814814809E-2</v>
      </c>
      <c r="G31" s="134">
        <v>12</v>
      </c>
      <c r="H31" s="134">
        <v>2</v>
      </c>
      <c r="I31" s="204"/>
    </row>
    <row r="32" spans="1:9" ht="16">
      <c r="A32" s="199" t="s">
        <v>575</v>
      </c>
      <c r="B32" s="198">
        <v>12</v>
      </c>
      <c r="C32" s="61" t="s">
        <v>273</v>
      </c>
      <c r="D32" s="118" t="s">
        <v>616</v>
      </c>
      <c r="E32" s="199"/>
      <c r="F32" s="166">
        <v>1.1916319444444441E-2</v>
      </c>
      <c r="G32" s="134">
        <v>15</v>
      </c>
      <c r="H32" s="134">
        <v>5</v>
      </c>
      <c r="I32" s="204"/>
    </row>
    <row r="33" spans="1:9" ht="16">
      <c r="A33" s="199" t="s">
        <v>574</v>
      </c>
      <c r="B33" s="117">
        <v>85</v>
      </c>
      <c r="C33" s="119" t="s">
        <v>186</v>
      </c>
      <c r="D33" s="118" t="s">
        <v>616</v>
      </c>
      <c r="E33" s="118"/>
      <c r="F33" s="166">
        <v>1.2591319444444457E-2</v>
      </c>
      <c r="G33" s="134">
        <v>31</v>
      </c>
      <c r="H33" s="183">
        <v>10</v>
      </c>
      <c r="I33" s="204"/>
    </row>
    <row r="34" spans="1:9" ht="16">
      <c r="A34" s="199" t="s">
        <v>575</v>
      </c>
      <c r="B34" s="198">
        <v>30</v>
      </c>
      <c r="C34" s="164" t="s">
        <v>281</v>
      </c>
      <c r="D34" s="164" t="s">
        <v>616</v>
      </c>
      <c r="E34" s="199"/>
      <c r="F34" s="166">
        <v>1.2201388888888887E-2</v>
      </c>
      <c r="G34" s="134">
        <v>28</v>
      </c>
      <c r="H34" s="134">
        <v>16</v>
      </c>
      <c r="I34" s="204">
        <f>SUM(H31:H34)</f>
        <v>33</v>
      </c>
    </row>
    <row r="38" spans="1:9" ht="16">
      <c r="C38" s="203" t="s">
        <v>120</v>
      </c>
      <c r="D38" s="203" t="s">
        <v>584</v>
      </c>
      <c r="E38" s="203" t="s">
        <v>585</v>
      </c>
      <c r="F38" s="205"/>
    </row>
    <row r="39" spans="1:9" ht="16">
      <c r="C39" s="164" t="s">
        <v>615</v>
      </c>
      <c r="D39" s="45">
        <v>31</v>
      </c>
      <c r="E39" s="45"/>
    </row>
    <row r="40" spans="1:9" ht="16">
      <c r="C40" s="164" t="s">
        <v>613</v>
      </c>
      <c r="D40" s="45">
        <v>71</v>
      </c>
      <c r="E40" s="45"/>
    </row>
    <row r="41" spans="1:9" ht="16">
      <c r="C41" s="164" t="s">
        <v>606</v>
      </c>
      <c r="D41" s="45">
        <v>23</v>
      </c>
      <c r="E41" s="45"/>
    </row>
    <row r="42" spans="1:9" ht="16">
      <c r="C42" s="118" t="s">
        <v>602</v>
      </c>
      <c r="D42" s="45">
        <v>17</v>
      </c>
      <c r="E42" s="45"/>
    </row>
    <row r="43" spans="1:9" ht="16">
      <c r="C43" s="164" t="s">
        <v>604</v>
      </c>
      <c r="D43" s="45">
        <v>18</v>
      </c>
      <c r="E43" s="45"/>
    </row>
    <row r="44" spans="1:9" ht="16">
      <c r="C44" s="118" t="s">
        <v>616</v>
      </c>
      <c r="D44" s="45">
        <v>33</v>
      </c>
      <c r="E44" s="45"/>
    </row>
  </sheetData>
  <sortState xmlns:xlrd2="http://schemas.microsoft.com/office/spreadsheetml/2017/richdata2" ref="A2:H34">
    <sortCondition ref="D2:D34"/>
    <sortCondition ref="H2:H34"/>
  </sortState>
  <phoneticPr fontId="14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31C1E-5745-E245-A739-97D87D2F2C64}">
  <dimension ref="A1:E16"/>
  <sheetViews>
    <sheetView workbookViewId="0">
      <selection activeCell="E16" sqref="E16"/>
    </sheetView>
  </sheetViews>
  <sheetFormatPr defaultColWidth="8.81640625" defaultRowHeight="14.5"/>
  <cols>
    <col min="1" max="1" width="8.81640625" style="146"/>
    <col min="2" max="2" width="14.453125" style="146" bestFit="1" customWidth="1"/>
    <col min="3" max="3" width="27.81640625" style="146" bestFit="1" customWidth="1"/>
    <col min="4" max="16384" width="8.81640625" style="146"/>
  </cols>
  <sheetData>
    <row r="1" spans="1:5" ht="32">
      <c r="A1" s="150" t="s">
        <v>87</v>
      </c>
      <c r="B1" s="150" t="s">
        <v>88</v>
      </c>
      <c r="C1" s="150" t="s">
        <v>89</v>
      </c>
      <c r="D1" s="150" t="s">
        <v>96</v>
      </c>
      <c r="E1" s="150" t="s">
        <v>572</v>
      </c>
    </row>
    <row r="2" spans="1:5" ht="16">
      <c r="A2" s="122">
        <v>120</v>
      </c>
      <c r="B2" s="121" t="s">
        <v>150</v>
      </c>
      <c r="C2" s="121" t="s">
        <v>618</v>
      </c>
      <c r="D2" s="148">
        <v>1.2388773148148152E-2</v>
      </c>
      <c r="E2" s="167">
        <v>1</v>
      </c>
    </row>
    <row r="3" spans="1:5" ht="16">
      <c r="A3" s="122">
        <v>112</v>
      </c>
      <c r="B3" s="121" t="s">
        <v>152</v>
      </c>
      <c r="C3" s="121" t="s">
        <v>604</v>
      </c>
      <c r="D3" s="148">
        <v>1.2537615740740748E-2</v>
      </c>
      <c r="E3" s="167">
        <v>2</v>
      </c>
    </row>
    <row r="4" spans="1:5" ht="16">
      <c r="A4" s="122">
        <v>111</v>
      </c>
      <c r="B4" s="121" t="s">
        <v>153</v>
      </c>
      <c r="C4" s="121" t="s">
        <v>605</v>
      </c>
      <c r="D4" s="148">
        <v>1.2553356481481481E-2</v>
      </c>
      <c r="E4" s="167">
        <v>3</v>
      </c>
    </row>
    <row r="5" spans="1:5" ht="16">
      <c r="A5" s="122">
        <v>114</v>
      </c>
      <c r="B5" s="121" t="s">
        <v>157</v>
      </c>
      <c r="C5" s="121" t="s">
        <v>618</v>
      </c>
      <c r="D5" s="148">
        <v>1.2773032407407417E-2</v>
      </c>
      <c r="E5" s="167">
        <v>4</v>
      </c>
    </row>
    <row r="6" spans="1:5" ht="16">
      <c r="A6" s="163">
        <v>121</v>
      </c>
      <c r="B6" s="164" t="s">
        <v>566</v>
      </c>
      <c r="C6" s="164" t="s">
        <v>619</v>
      </c>
      <c r="D6" s="166">
        <v>1.3001620370370379E-2</v>
      </c>
      <c r="E6" s="167">
        <v>5</v>
      </c>
    </row>
    <row r="7" spans="1:5" ht="16">
      <c r="A7" s="163">
        <v>117</v>
      </c>
      <c r="B7" s="164" t="s">
        <v>159</v>
      </c>
      <c r="C7" s="164" t="s">
        <v>614</v>
      </c>
      <c r="D7" s="166">
        <v>1.3156828703703688E-2</v>
      </c>
      <c r="E7" s="167">
        <v>6</v>
      </c>
    </row>
    <row r="8" spans="1:5" ht="16">
      <c r="A8" s="163">
        <v>119</v>
      </c>
      <c r="B8" s="164" t="s">
        <v>160</v>
      </c>
      <c r="C8" s="164" t="s">
        <v>604</v>
      </c>
      <c r="D8" s="166">
        <v>1.3157986111111103E-2</v>
      </c>
      <c r="E8" s="167">
        <v>7</v>
      </c>
    </row>
    <row r="9" spans="1:5" ht="16">
      <c r="A9" s="163">
        <v>122</v>
      </c>
      <c r="B9" s="164" t="s">
        <v>570</v>
      </c>
      <c r="C9" s="164" t="s">
        <v>622</v>
      </c>
      <c r="D9" s="166">
        <v>1.325277777777778E-2</v>
      </c>
      <c r="E9" s="167">
        <v>8</v>
      </c>
    </row>
    <row r="10" spans="1:5" ht="16">
      <c r="A10" s="219">
        <v>118</v>
      </c>
      <c r="B10" s="220" t="s">
        <v>161</v>
      </c>
      <c r="C10" s="220" t="s">
        <v>604</v>
      </c>
      <c r="D10" s="221">
        <v>1.3281365740740736E-2</v>
      </c>
      <c r="E10" s="222">
        <v>9</v>
      </c>
    </row>
    <row r="11" spans="1:5" ht="16">
      <c r="A11" s="223"/>
      <c r="B11" s="202"/>
      <c r="C11" s="202"/>
      <c r="D11" s="224"/>
      <c r="E11" s="207"/>
    </row>
    <row r="12" spans="1:5" ht="16">
      <c r="A12" s="223"/>
      <c r="B12" s="202"/>
      <c r="C12" s="202"/>
      <c r="D12" s="224"/>
      <c r="E12" s="207"/>
    </row>
    <row r="13" spans="1:5" ht="16">
      <c r="A13" s="223"/>
      <c r="B13" s="202"/>
      <c r="C13" s="202"/>
      <c r="D13" s="224"/>
      <c r="E13" s="207"/>
    </row>
    <row r="14" spans="1:5" ht="16">
      <c r="A14" s="223"/>
      <c r="B14" s="202"/>
      <c r="C14" s="202"/>
      <c r="D14" s="224"/>
      <c r="E14" s="207"/>
    </row>
    <row r="15" spans="1:5" ht="16">
      <c r="A15" s="223"/>
      <c r="B15" s="202"/>
      <c r="C15" s="202"/>
      <c r="D15" s="224"/>
      <c r="E15" s="207"/>
    </row>
    <row r="16" spans="1:5" ht="16">
      <c r="A16" s="223"/>
      <c r="B16" s="202"/>
      <c r="C16" s="202"/>
      <c r="D16" s="224"/>
      <c r="E16" s="207"/>
    </row>
  </sheetData>
  <sortState xmlns:xlrd2="http://schemas.microsoft.com/office/spreadsheetml/2017/richdata2" ref="A2:E16">
    <sortCondition ref="E2:E16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83E8B-F881-694C-8FD4-7F1C764AC05A}">
  <dimension ref="A1:E12"/>
  <sheetViews>
    <sheetView workbookViewId="0">
      <selection activeCell="B7" sqref="B7:C7"/>
    </sheetView>
  </sheetViews>
  <sheetFormatPr defaultColWidth="8.81640625" defaultRowHeight="14.5"/>
  <cols>
    <col min="1" max="1" width="8.81640625" style="146"/>
    <col min="2" max="3" width="26.6328125" style="146" bestFit="1" customWidth="1"/>
    <col min="4" max="4" width="8.81640625" style="146"/>
    <col min="5" max="5" width="8.81640625" style="51"/>
    <col min="6" max="16384" width="8.81640625" style="146"/>
  </cols>
  <sheetData>
    <row r="1" spans="1:5" ht="32">
      <c r="A1" s="150" t="s">
        <v>87</v>
      </c>
      <c r="B1" s="151" t="s">
        <v>88</v>
      </c>
      <c r="C1" s="151" t="s">
        <v>89</v>
      </c>
      <c r="D1" s="150" t="s">
        <v>96</v>
      </c>
      <c r="E1" s="175" t="s">
        <v>92</v>
      </c>
    </row>
    <row r="2" spans="1:5" ht="16">
      <c r="A2" s="163">
        <v>86</v>
      </c>
      <c r="B2" s="164" t="s">
        <v>101</v>
      </c>
      <c r="C2" s="164" t="s">
        <v>606</v>
      </c>
      <c r="D2" s="166">
        <v>1.3038310185185184E-2</v>
      </c>
      <c r="E2" s="167">
        <v>1</v>
      </c>
    </row>
    <row r="3" spans="1:5" ht="16">
      <c r="A3" s="163">
        <v>132</v>
      </c>
      <c r="B3" s="164" t="s">
        <v>102</v>
      </c>
      <c r="C3" s="164" t="s">
        <v>606</v>
      </c>
      <c r="D3" s="166">
        <v>1.3254398148148147E-2</v>
      </c>
      <c r="E3" s="167">
        <v>2</v>
      </c>
    </row>
    <row r="4" spans="1:5" ht="16">
      <c r="A4" s="163">
        <v>133</v>
      </c>
      <c r="B4" s="164" t="s">
        <v>103</v>
      </c>
      <c r="C4" s="164" t="s">
        <v>613</v>
      </c>
      <c r="D4" s="166">
        <v>1.3644907407407411E-2</v>
      </c>
      <c r="E4" s="167">
        <v>3</v>
      </c>
    </row>
    <row r="5" spans="1:5" ht="16">
      <c r="A5" s="163">
        <v>134</v>
      </c>
      <c r="B5" s="164" t="s">
        <v>104</v>
      </c>
      <c r="C5" s="164" t="s">
        <v>606</v>
      </c>
      <c r="D5" s="166">
        <v>1.3687500000000005E-2</v>
      </c>
      <c r="E5" s="167">
        <v>4</v>
      </c>
    </row>
    <row r="6" spans="1:5" ht="16">
      <c r="A6" s="163">
        <v>131</v>
      </c>
      <c r="B6" s="164" t="s">
        <v>105</v>
      </c>
      <c r="C6" s="164" t="s">
        <v>620</v>
      </c>
      <c r="D6" s="166">
        <v>1.379131944444445E-2</v>
      </c>
      <c r="E6" s="167">
        <v>5</v>
      </c>
    </row>
    <row r="7" spans="1:5" ht="16">
      <c r="A7" s="163">
        <v>136</v>
      </c>
      <c r="B7" s="164" t="s">
        <v>107</v>
      </c>
      <c r="C7" s="164" t="s">
        <v>632</v>
      </c>
      <c r="D7" s="166">
        <v>1.380474537037038E-2</v>
      </c>
      <c r="E7" s="167">
        <v>6</v>
      </c>
    </row>
    <row r="8" spans="1:5" ht="16">
      <c r="A8" s="163">
        <v>135</v>
      </c>
      <c r="B8" s="164" t="s">
        <v>109</v>
      </c>
      <c r="C8" s="164" t="s">
        <v>600</v>
      </c>
      <c r="D8" s="166">
        <v>1.3828240740740752E-2</v>
      </c>
      <c r="E8" s="167">
        <v>7</v>
      </c>
    </row>
    <row r="9" spans="1:5" ht="16">
      <c r="A9" s="163">
        <v>137</v>
      </c>
      <c r="B9" s="164" t="s">
        <v>118</v>
      </c>
      <c r="C9" s="164" t="s">
        <v>614</v>
      </c>
      <c r="D9" s="166">
        <v>1.4249884259259257E-2</v>
      </c>
      <c r="E9" s="167">
        <v>8</v>
      </c>
    </row>
    <row r="10" spans="1:5" ht="16">
      <c r="A10" s="163">
        <v>144</v>
      </c>
      <c r="B10" s="164" t="s">
        <v>554</v>
      </c>
      <c r="C10" s="164" t="s">
        <v>555</v>
      </c>
      <c r="D10" s="166">
        <v>1.4259722222222215E-2</v>
      </c>
      <c r="E10" s="167">
        <v>9</v>
      </c>
    </row>
    <row r="11" spans="1:5" ht="16">
      <c r="A11" s="163">
        <v>142</v>
      </c>
      <c r="B11" s="164" t="s">
        <v>119</v>
      </c>
      <c r="C11" s="164" t="s">
        <v>614</v>
      </c>
      <c r="D11" s="166">
        <v>1.4532754629629635E-2</v>
      </c>
      <c r="E11" s="167">
        <v>10</v>
      </c>
    </row>
    <row r="12" spans="1:5" ht="16">
      <c r="A12" s="163">
        <v>143</v>
      </c>
      <c r="B12" s="164" t="s">
        <v>557</v>
      </c>
      <c r="C12" s="164" t="s">
        <v>613</v>
      </c>
      <c r="D12" s="166">
        <v>1.467395833333332E-2</v>
      </c>
      <c r="E12" s="167">
        <v>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01C1E-6427-824A-90CB-39A2F4701C49}">
  <dimension ref="A1:E17"/>
  <sheetViews>
    <sheetView workbookViewId="0">
      <selection activeCell="C15" sqref="C15"/>
    </sheetView>
  </sheetViews>
  <sheetFormatPr defaultColWidth="8.81640625" defaultRowHeight="14.5"/>
  <cols>
    <col min="1" max="1" width="8.81640625" style="146"/>
    <col min="2" max="3" width="34.1796875" style="146" bestFit="1" customWidth="1"/>
    <col min="4" max="4" width="8.81640625" style="146"/>
    <col min="5" max="5" width="8.81640625" style="51"/>
    <col min="6" max="16384" width="8.81640625" style="146"/>
  </cols>
  <sheetData>
    <row r="1" spans="1:5" ht="32">
      <c r="A1" s="150" t="s">
        <v>87</v>
      </c>
      <c r="B1" s="116" t="s">
        <v>88</v>
      </c>
      <c r="C1" s="151" t="s">
        <v>89</v>
      </c>
      <c r="D1" s="150" t="s">
        <v>96</v>
      </c>
      <c r="E1" s="150" t="s">
        <v>92</v>
      </c>
    </row>
    <row r="2" spans="1:5" ht="16">
      <c r="A2" s="117">
        <v>104</v>
      </c>
      <c r="B2" s="135" t="s">
        <v>488</v>
      </c>
      <c r="C2" s="164" t="s">
        <v>602</v>
      </c>
      <c r="D2" s="166">
        <v>1.2298148148148141E-2</v>
      </c>
      <c r="E2" s="183">
        <v>1</v>
      </c>
    </row>
    <row r="3" spans="1:5" ht="16">
      <c r="A3" s="117">
        <v>86</v>
      </c>
      <c r="B3" s="119" t="s">
        <v>174</v>
      </c>
      <c r="C3" s="118" t="s">
        <v>604</v>
      </c>
      <c r="D3" s="166">
        <v>1.2422222222222223E-2</v>
      </c>
      <c r="E3" s="183">
        <v>2</v>
      </c>
    </row>
    <row r="4" spans="1:5" ht="16">
      <c r="A4" s="117">
        <v>71</v>
      </c>
      <c r="B4" s="119" t="s">
        <v>175</v>
      </c>
      <c r="C4" s="118" t="s">
        <v>610</v>
      </c>
      <c r="D4" s="166">
        <v>1.2425347222222216E-2</v>
      </c>
      <c r="E4" s="183">
        <v>3</v>
      </c>
    </row>
    <row r="5" spans="1:5" ht="16">
      <c r="A5" s="117">
        <v>69</v>
      </c>
      <c r="B5" s="119" t="s">
        <v>176</v>
      </c>
      <c r="C5" s="118" t="s">
        <v>599</v>
      </c>
      <c r="D5" s="166">
        <v>1.2431134259259277E-2</v>
      </c>
      <c r="E5" s="183">
        <v>4</v>
      </c>
    </row>
    <row r="6" spans="1:5" ht="16">
      <c r="A6" s="117">
        <v>106</v>
      </c>
      <c r="B6" s="135" t="s">
        <v>495</v>
      </c>
      <c r="C6" s="164" t="s">
        <v>606</v>
      </c>
      <c r="D6" s="166">
        <v>1.2449189814814812E-2</v>
      </c>
      <c r="E6" s="183">
        <v>5</v>
      </c>
    </row>
    <row r="7" spans="1:5" ht="16">
      <c r="A7" s="117">
        <v>82</v>
      </c>
      <c r="B7" s="119" t="s">
        <v>177</v>
      </c>
      <c r="C7" s="118" t="s">
        <v>606</v>
      </c>
      <c r="D7" s="166">
        <v>1.2451504629629628E-2</v>
      </c>
      <c r="E7" s="183">
        <v>6</v>
      </c>
    </row>
    <row r="8" spans="1:5" ht="16">
      <c r="A8" s="117">
        <v>79</v>
      </c>
      <c r="B8" s="119" t="s">
        <v>178</v>
      </c>
      <c r="C8" s="118" t="s">
        <v>604</v>
      </c>
      <c r="D8" s="166">
        <v>1.2463541666666675E-2</v>
      </c>
      <c r="E8" s="183">
        <v>7</v>
      </c>
    </row>
    <row r="9" spans="1:5" ht="16">
      <c r="A9" s="117">
        <v>84</v>
      </c>
      <c r="B9" s="119" t="s">
        <v>183</v>
      </c>
      <c r="C9" s="118" t="s">
        <v>604</v>
      </c>
      <c r="D9" s="166">
        <v>1.2519444444444458E-2</v>
      </c>
      <c r="E9" s="183">
        <v>8</v>
      </c>
    </row>
    <row r="10" spans="1:5" ht="16">
      <c r="A10" s="117">
        <v>103</v>
      </c>
      <c r="B10" s="135" t="s">
        <v>505</v>
      </c>
      <c r="C10" s="164" t="s">
        <v>611</v>
      </c>
      <c r="D10" s="166">
        <v>1.2577083333333336E-2</v>
      </c>
      <c r="E10" s="183">
        <v>9</v>
      </c>
    </row>
    <row r="11" spans="1:5" ht="16">
      <c r="A11" s="117">
        <v>85</v>
      </c>
      <c r="B11" s="119" t="s">
        <v>186</v>
      </c>
      <c r="C11" s="118" t="s">
        <v>616</v>
      </c>
      <c r="D11" s="166">
        <v>1.2591319444444457E-2</v>
      </c>
      <c r="E11" s="183">
        <v>10</v>
      </c>
    </row>
    <row r="12" spans="1:5" ht="16">
      <c r="A12" s="117">
        <v>102</v>
      </c>
      <c r="B12" s="135" t="s">
        <v>511</v>
      </c>
      <c r="C12" s="164" t="s">
        <v>602</v>
      </c>
      <c r="D12" s="166">
        <v>1.2620833333333331E-2</v>
      </c>
      <c r="E12" s="183">
        <v>11</v>
      </c>
    </row>
    <row r="13" spans="1:5" ht="16">
      <c r="A13" s="117">
        <v>101</v>
      </c>
      <c r="B13" s="135" t="s">
        <v>513</v>
      </c>
      <c r="C13" s="164" t="s">
        <v>631</v>
      </c>
      <c r="D13" s="166">
        <v>1.2637962962962962E-2</v>
      </c>
      <c r="E13" s="183">
        <v>12</v>
      </c>
    </row>
    <row r="14" spans="1:5" ht="16">
      <c r="A14" s="117">
        <v>97</v>
      </c>
      <c r="B14" s="135" t="s">
        <v>194</v>
      </c>
      <c r="C14" s="164" t="s">
        <v>609</v>
      </c>
      <c r="D14" s="166">
        <v>1.2727199074074089E-2</v>
      </c>
      <c r="E14" s="183">
        <v>13</v>
      </c>
    </row>
    <row r="15" spans="1:5" ht="16">
      <c r="A15" s="117">
        <v>105</v>
      </c>
      <c r="B15" s="135" t="s">
        <v>522</v>
      </c>
      <c r="C15" s="164" t="s">
        <v>133</v>
      </c>
      <c r="D15" s="166">
        <v>1.2846412037037028E-2</v>
      </c>
      <c r="E15" s="183">
        <v>14</v>
      </c>
    </row>
    <row r="16" spans="1:5" ht="16">
      <c r="A16" s="117">
        <v>96</v>
      </c>
      <c r="B16" s="135" t="s">
        <v>201</v>
      </c>
      <c r="C16" s="164" t="s">
        <v>613</v>
      </c>
      <c r="D16" s="166">
        <v>1.3012731481481493E-2</v>
      </c>
      <c r="E16" s="183">
        <v>15</v>
      </c>
    </row>
    <row r="17" spans="1:5" ht="16">
      <c r="A17" s="117">
        <v>80</v>
      </c>
      <c r="B17" s="119" t="s">
        <v>203</v>
      </c>
      <c r="C17" s="118" t="s">
        <v>613</v>
      </c>
      <c r="D17" s="166">
        <v>1.3110879629629618E-2</v>
      </c>
      <c r="E17" s="183">
        <v>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7912A-2D89-654D-B607-68EBADB44F88}">
  <dimension ref="A1:E15"/>
  <sheetViews>
    <sheetView workbookViewId="0">
      <selection activeCell="C3" sqref="C3"/>
    </sheetView>
  </sheetViews>
  <sheetFormatPr defaultColWidth="8.81640625" defaultRowHeight="14.5"/>
  <cols>
    <col min="1" max="1" width="8.81640625" style="146"/>
    <col min="2" max="2" width="25.453125" style="146" customWidth="1"/>
    <col min="3" max="3" width="32" style="146" bestFit="1" customWidth="1"/>
    <col min="4" max="4" width="8.81640625" style="146"/>
    <col min="5" max="5" width="8.81640625" style="51"/>
    <col min="6" max="16384" width="8.81640625" style="146"/>
  </cols>
  <sheetData>
    <row r="1" spans="1:5" ht="16">
      <c r="A1" s="59">
        <v>3</v>
      </c>
      <c r="B1" s="59">
        <v>4</v>
      </c>
      <c r="C1" s="59">
        <v>5</v>
      </c>
      <c r="D1" s="59">
        <v>21</v>
      </c>
    </row>
    <row r="2" spans="1:5" ht="32">
      <c r="A2" s="150" t="s">
        <v>87</v>
      </c>
      <c r="B2" s="151" t="s">
        <v>88</v>
      </c>
      <c r="C2" s="151" t="s">
        <v>89</v>
      </c>
      <c r="D2" s="150" t="s">
        <v>96</v>
      </c>
      <c r="E2" s="175" t="s">
        <v>92</v>
      </c>
    </row>
    <row r="3" spans="1:5" ht="15" customHeight="1">
      <c r="A3" s="117">
        <v>82</v>
      </c>
      <c r="B3" s="61" t="s">
        <v>226</v>
      </c>
      <c r="C3" s="118" t="s">
        <v>603</v>
      </c>
      <c r="D3" s="166">
        <v>1.3050810185185197E-2</v>
      </c>
      <c r="E3" s="167">
        <v>1</v>
      </c>
    </row>
    <row r="4" spans="1:5" ht="15" customHeight="1">
      <c r="A4" s="117">
        <v>100</v>
      </c>
      <c r="B4" s="61" t="s">
        <v>228</v>
      </c>
      <c r="C4" s="118" t="s">
        <v>604</v>
      </c>
      <c r="D4" s="166">
        <v>1.3341087962962961E-2</v>
      </c>
      <c r="E4" s="167">
        <v>2</v>
      </c>
    </row>
    <row r="5" spans="1:5" ht="15" customHeight="1">
      <c r="A5" s="117">
        <v>98</v>
      </c>
      <c r="B5" s="61" t="s">
        <v>232</v>
      </c>
      <c r="C5" s="118" t="s">
        <v>605</v>
      </c>
      <c r="D5" s="166">
        <v>1.3514351851851847E-2</v>
      </c>
      <c r="E5" s="167">
        <v>3</v>
      </c>
    </row>
    <row r="6" spans="1:5" ht="15" customHeight="1">
      <c r="A6" s="117">
        <v>108</v>
      </c>
      <c r="B6" s="61" t="s">
        <v>233</v>
      </c>
      <c r="C6" s="118" t="s">
        <v>605</v>
      </c>
      <c r="D6" s="166">
        <v>1.3545717592592599E-2</v>
      </c>
      <c r="E6" s="167">
        <v>4</v>
      </c>
    </row>
    <row r="7" spans="1:5" ht="15" customHeight="1">
      <c r="A7" s="117">
        <v>115</v>
      </c>
      <c r="B7" s="61" t="s">
        <v>444</v>
      </c>
      <c r="C7" s="118" t="s">
        <v>627</v>
      </c>
      <c r="D7" s="166">
        <v>1.3652893518518519E-2</v>
      </c>
      <c r="E7" s="167">
        <v>5</v>
      </c>
    </row>
    <row r="8" spans="1:5" ht="15" customHeight="1">
      <c r="A8" s="117">
        <v>116</v>
      </c>
      <c r="B8" s="61" t="s">
        <v>454</v>
      </c>
      <c r="C8" s="118" t="s">
        <v>628</v>
      </c>
      <c r="D8" s="166">
        <v>1.3842013888888893E-2</v>
      </c>
      <c r="E8" s="167">
        <v>6</v>
      </c>
    </row>
    <row r="9" spans="1:5" ht="15" customHeight="1">
      <c r="A9" s="117">
        <v>114</v>
      </c>
      <c r="B9" s="61" t="s">
        <v>456</v>
      </c>
      <c r="C9" s="118" t="s">
        <v>629</v>
      </c>
      <c r="D9" s="166">
        <v>1.3853356481481477E-2</v>
      </c>
      <c r="E9" s="167">
        <v>7</v>
      </c>
    </row>
    <row r="10" spans="1:5" ht="15" customHeight="1">
      <c r="A10" s="117">
        <v>118</v>
      </c>
      <c r="B10" s="61" t="s">
        <v>458</v>
      </c>
      <c r="C10" s="118" t="s">
        <v>614</v>
      </c>
      <c r="D10" s="166">
        <v>1.3858449074074075E-2</v>
      </c>
      <c r="E10" s="167">
        <v>8</v>
      </c>
    </row>
    <row r="11" spans="1:5" ht="15" customHeight="1">
      <c r="A11" s="117">
        <v>94</v>
      </c>
      <c r="B11" s="61" t="s">
        <v>249</v>
      </c>
      <c r="C11" s="118" t="s">
        <v>605</v>
      </c>
      <c r="D11" s="166">
        <v>1.4008912037037038E-2</v>
      </c>
      <c r="E11" s="167">
        <v>9</v>
      </c>
    </row>
    <row r="12" spans="1:5" ht="15" customHeight="1">
      <c r="A12" s="117">
        <v>103</v>
      </c>
      <c r="B12" s="61" t="s">
        <v>250</v>
      </c>
      <c r="C12" s="118" t="s">
        <v>605</v>
      </c>
      <c r="D12" s="166">
        <v>1.4015740740740745E-2</v>
      </c>
      <c r="E12" s="167">
        <v>10</v>
      </c>
    </row>
    <row r="13" spans="1:5" ht="15" customHeight="1">
      <c r="A13" s="117">
        <v>109</v>
      </c>
      <c r="B13" s="61" t="s">
        <v>253</v>
      </c>
      <c r="C13" s="118" t="s">
        <v>630</v>
      </c>
      <c r="D13" s="166">
        <v>1.4214351851851853E-2</v>
      </c>
      <c r="E13" s="167">
        <v>11</v>
      </c>
    </row>
    <row r="14" spans="1:5" ht="15" customHeight="1">
      <c r="A14" s="117">
        <v>121</v>
      </c>
      <c r="B14" s="61" t="s">
        <v>467</v>
      </c>
      <c r="C14" s="118" t="s">
        <v>613</v>
      </c>
      <c r="D14" s="166">
        <v>1.4338888888888887E-2</v>
      </c>
      <c r="E14" s="167">
        <v>12</v>
      </c>
    </row>
    <row r="15" spans="1:5" ht="15" customHeight="1">
      <c r="A15" s="117">
        <v>120</v>
      </c>
      <c r="B15" s="61" t="s">
        <v>469</v>
      </c>
      <c r="C15" s="118" t="s">
        <v>613</v>
      </c>
      <c r="D15" s="166">
        <v>1.4533680555555567E-2</v>
      </c>
      <c r="E15" s="167">
        <v>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D788C-0F38-DB44-8B57-CFD824CA5438}">
  <dimension ref="A1:E28"/>
  <sheetViews>
    <sheetView workbookViewId="0">
      <selection activeCell="C3" sqref="C3"/>
    </sheetView>
  </sheetViews>
  <sheetFormatPr defaultColWidth="8.81640625" defaultRowHeight="14.5"/>
  <cols>
    <col min="1" max="1" width="8.81640625" style="146"/>
    <col min="2" max="3" width="45.36328125" style="146" bestFit="1" customWidth="1"/>
    <col min="4" max="4" width="8.81640625" style="146"/>
    <col min="5" max="5" width="8.81640625" style="3"/>
    <col min="6" max="16384" width="8.81640625" style="146"/>
  </cols>
  <sheetData>
    <row r="1" spans="1:5" ht="16">
      <c r="A1" s="225">
        <v>3</v>
      </c>
      <c r="B1" s="225">
        <v>4</v>
      </c>
      <c r="C1" s="225">
        <v>5</v>
      </c>
      <c r="D1" s="225">
        <v>22</v>
      </c>
      <c r="E1" s="226"/>
    </row>
    <row r="2" spans="1:5" ht="32">
      <c r="A2" s="150" t="s">
        <v>87</v>
      </c>
      <c r="B2" s="116" t="s">
        <v>256</v>
      </c>
      <c r="C2" s="116" t="s">
        <v>257</v>
      </c>
      <c r="D2" s="150" t="s">
        <v>96</v>
      </c>
      <c r="E2" s="227" t="s">
        <v>92</v>
      </c>
    </row>
    <row r="3" spans="1:5" ht="16">
      <c r="A3" s="117">
        <v>38</v>
      </c>
      <c r="B3" s="164" t="s">
        <v>307</v>
      </c>
      <c r="C3" s="164" t="s">
        <v>606</v>
      </c>
      <c r="D3" s="166">
        <v>1.175995370370371E-2</v>
      </c>
      <c r="E3" s="167">
        <v>1</v>
      </c>
    </row>
    <row r="4" spans="1:5" ht="16">
      <c r="A4" s="117">
        <v>9</v>
      </c>
      <c r="B4" s="61" t="s">
        <v>271</v>
      </c>
      <c r="C4" s="118" t="s">
        <v>616</v>
      </c>
      <c r="D4" s="166">
        <v>1.1852314814814809E-2</v>
      </c>
      <c r="E4" s="167">
        <v>2</v>
      </c>
    </row>
    <row r="5" spans="1:5" ht="16">
      <c r="A5" s="117">
        <v>13</v>
      </c>
      <c r="B5" s="61" t="s">
        <v>272</v>
      </c>
      <c r="C5" s="118" t="s">
        <v>602</v>
      </c>
      <c r="D5" s="166">
        <v>1.1865509259259256E-2</v>
      </c>
      <c r="E5" s="167">
        <v>3</v>
      </c>
    </row>
    <row r="6" spans="1:5" ht="16">
      <c r="A6" s="117">
        <v>29</v>
      </c>
      <c r="B6" s="164" t="s">
        <v>315</v>
      </c>
      <c r="C6" s="164" t="s">
        <v>602</v>
      </c>
      <c r="D6" s="166">
        <v>1.1887499999999995E-2</v>
      </c>
      <c r="E6" s="167">
        <v>4</v>
      </c>
    </row>
    <row r="7" spans="1:5" ht="16">
      <c r="A7" s="117">
        <v>12</v>
      </c>
      <c r="B7" s="61" t="s">
        <v>273</v>
      </c>
      <c r="C7" s="118" t="s">
        <v>616</v>
      </c>
      <c r="D7" s="166">
        <v>1.1916319444444441E-2</v>
      </c>
      <c r="E7" s="167">
        <v>5</v>
      </c>
    </row>
    <row r="8" spans="1:5" ht="16">
      <c r="A8" s="117">
        <v>23</v>
      </c>
      <c r="B8" s="164" t="s">
        <v>274</v>
      </c>
      <c r="C8" s="164" t="s">
        <v>624</v>
      </c>
      <c r="D8" s="166">
        <v>1.1941087962962962E-2</v>
      </c>
      <c r="E8" s="167">
        <v>6</v>
      </c>
    </row>
    <row r="9" spans="1:5" ht="16">
      <c r="A9" s="117">
        <v>35</v>
      </c>
      <c r="B9" s="164" t="s">
        <v>319</v>
      </c>
      <c r="C9" s="164" t="s">
        <v>624</v>
      </c>
      <c r="D9" s="166">
        <v>1.1946064814814805E-2</v>
      </c>
      <c r="E9" s="167">
        <v>7</v>
      </c>
    </row>
    <row r="10" spans="1:5" ht="16">
      <c r="A10" s="117">
        <v>36</v>
      </c>
      <c r="B10" s="164" t="s">
        <v>321</v>
      </c>
      <c r="C10" s="164" t="s">
        <v>624</v>
      </c>
      <c r="D10" s="166">
        <v>1.1967129629629633E-2</v>
      </c>
      <c r="E10" s="167">
        <v>8</v>
      </c>
    </row>
    <row r="11" spans="1:5" ht="16">
      <c r="A11" s="117">
        <v>10</v>
      </c>
      <c r="B11" s="61" t="s">
        <v>275</v>
      </c>
      <c r="C11" s="118" t="s">
        <v>602</v>
      </c>
      <c r="D11" s="166">
        <v>1.1967824074074075E-2</v>
      </c>
      <c r="E11" s="167">
        <v>9</v>
      </c>
    </row>
    <row r="12" spans="1:5" ht="16">
      <c r="A12" s="228">
        <v>32</v>
      </c>
      <c r="B12" s="229" t="s">
        <v>325</v>
      </c>
      <c r="C12" s="229" t="s">
        <v>624</v>
      </c>
      <c r="D12" s="166">
        <v>1.1992708333333338E-2</v>
      </c>
      <c r="E12" s="167">
        <v>10</v>
      </c>
    </row>
    <row r="13" spans="1:5" ht="16">
      <c r="A13" s="117">
        <v>39</v>
      </c>
      <c r="B13" s="164" t="s">
        <v>327</v>
      </c>
      <c r="C13" s="164" t="s">
        <v>606</v>
      </c>
      <c r="D13" s="166">
        <v>1.2060416666666671E-2</v>
      </c>
      <c r="E13" s="167">
        <v>11</v>
      </c>
    </row>
    <row r="14" spans="1:5" ht="16">
      <c r="A14" s="117">
        <v>24</v>
      </c>
      <c r="B14" s="164" t="s">
        <v>277</v>
      </c>
      <c r="C14" s="164" t="s">
        <v>624</v>
      </c>
      <c r="D14" s="166">
        <v>1.2096875000000007E-2</v>
      </c>
      <c r="E14" s="167">
        <v>12</v>
      </c>
    </row>
    <row r="15" spans="1:5" ht="16">
      <c r="A15" s="117">
        <v>27</v>
      </c>
      <c r="B15" s="164" t="s">
        <v>331</v>
      </c>
      <c r="C15" s="164" t="s">
        <v>625</v>
      </c>
      <c r="D15" s="166">
        <v>1.2154282407407402E-2</v>
      </c>
      <c r="E15" s="167">
        <v>13</v>
      </c>
    </row>
    <row r="16" spans="1:5" ht="16">
      <c r="A16" s="117">
        <v>16</v>
      </c>
      <c r="B16" s="61" t="s">
        <v>279</v>
      </c>
      <c r="C16" s="118" t="s">
        <v>626</v>
      </c>
      <c r="D16" s="166">
        <v>1.2170254629629618E-2</v>
      </c>
      <c r="E16" s="167">
        <v>14</v>
      </c>
    </row>
    <row r="17" spans="1:5" ht="16">
      <c r="A17" s="117">
        <v>18</v>
      </c>
      <c r="B17" s="119" t="s">
        <v>280</v>
      </c>
      <c r="C17" s="118" t="s">
        <v>602</v>
      </c>
      <c r="D17" s="166">
        <v>1.2194328703703697E-2</v>
      </c>
      <c r="E17" s="167">
        <v>15</v>
      </c>
    </row>
    <row r="18" spans="1:5" ht="16">
      <c r="A18" s="117">
        <v>30</v>
      </c>
      <c r="B18" s="164" t="s">
        <v>281</v>
      </c>
      <c r="C18" s="164" t="s">
        <v>616</v>
      </c>
      <c r="D18" s="166">
        <v>1.2201388888888887E-2</v>
      </c>
      <c r="E18" s="167">
        <v>16</v>
      </c>
    </row>
    <row r="19" spans="1:5" ht="16">
      <c r="A19" s="117">
        <v>26</v>
      </c>
      <c r="B19" s="164" t="s">
        <v>282</v>
      </c>
      <c r="C19" s="164" t="s">
        <v>613</v>
      </c>
      <c r="D19" s="166">
        <v>1.2246180555555541E-2</v>
      </c>
      <c r="E19" s="167">
        <v>17</v>
      </c>
    </row>
    <row r="20" spans="1:5" ht="16">
      <c r="A20" s="117">
        <v>25</v>
      </c>
      <c r="B20" s="164" t="s">
        <v>337</v>
      </c>
      <c r="C20" s="164" t="s">
        <v>605</v>
      </c>
      <c r="D20" s="166">
        <v>1.2248726851851854E-2</v>
      </c>
      <c r="E20" s="167">
        <v>18</v>
      </c>
    </row>
    <row r="21" spans="1:5" ht="16">
      <c r="A21" s="117">
        <v>31</v>
      </c>
      <c r="B21" s="164" t="s">
        <v>339</v>
      </c>
      <c r="C21" s="164" t="s">
        <v>602</v>
      </c>
      <c r="D21" s="166">
        <v>1.226620370370371E-2</v>
      </c>
      <c r="E21" s="167">
        <v>19</v>
      </c>
    </row>
    <row r="22" spans="1:5" ht="16">
      <c r="A22" s="117">
        <v>22</v>
      </c>
      <c r="B22" s="164" t="s">
        <v>283</v>
      </c>
      <c r="C22" s="164" t="s">
        <v>623</v>
      </c>
      <c r="D22" s="166">
        <v>1.2268518518518512E-2</v>
      </c>
      <c r="E22" s="167">
        <v>20</v>
      </c>
    </row>
    <row r="23" spans="1:5" ht="16">
      <c r="A23" s="117">
        <v>40</v>
      </c>
      <c r="B23" s="164" t="s">
        <v>343</v>
      </c>
      <c r="C23" s="164" t="s">
        <v>623</v>
      </c>
      <c r="D23" s="166">
        <v>1.2380439814814806E-2</v>
      </c>
      <c r="E23" s="167">
        <v>21</v>
      </c>
    </row>
    <row r="24" spans="1:5" ht="16">
      <c r="A24" s="117">
        <v>20</v>
      </c>
      <c r="B24" s="61" t="s">
        <v>285</v>
      </c>
      <c r="C24" s="118" t="s">
        <v>602</v>
      </c>
      <c r="D24" s="166">
        <v>1.2412384259259279E-2</v>
      </c>
      <c r="E24" s="167">
        <v>22</v>
      </c>
    </row>
    <row r="25" spans="1:5" ht="16">
      <c r="A25" s="117">
        <v>37</v>
      </c>
      <c r="B25" s="164" t="s">
        <v>345</v>
      </c>
      <c r="C25" s="164" t="s">
        <v>613</v>
      </c>
      <c r="D25" s="166">
        <v>1.2457638888888886E-2</v>
      </c>
      <c r="E25" s="167">
        <v>23</v>
      </c>
    </row>
    <row r="26" spans="1:5" ht="16">
      <c r="A26" s="117">
        <v>33</v>
      </c>
      <c r="B26" s="164" t="s">
        <v>347</v>
      </c>
      <c r="C26" s="164" t="s">
        <v>622</v>
      </c>
      <c r="D26" s="166">
        <v>1.2627893518518521E-2</v>
      </c>
      <c r="E26" s="167">
        <v>24</v>
      </c>
    </row>
    <row r="27" spans="1:5" ht="16">
      <c r="A27" s="117">
        <v>34</v>
      </c>
      <c r="B27" s="164" t="s">
        <v>349</v>
      </c>
      <c r="C27" s="164" t="s">
        <v>623</v>
      </c>
      <c r="D27" s="166">
        <v>1.2720601851851851E-2</v>
      </c>
      <c r="E27" s="167">
        <v>25</v>
      </c>
    </row>
    <row r="28" spans="1:5" ht="16">
      <c r="A28" s="117">
        <v>21</v>
      </c>
      <c r="B28" s="61" t="s">
        <v>286</v>
      </c>
      <c r="C28" s="118" t="s">
        <v>605</v>
      </c>
      <c r="D28" s="166">
        <v>1.2751736111111106E-2</v>
      </c>
      <c r="E28" s="167">
        <v>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B3535-1E7C-6743-B62F-37C055155171}">
  <dimension ref="A1:E26"/>
  <sheetViews>
    <sheetView workbookViewId="0">
      <selection activeCell="C2" sqref="C2"/>
    </sheetView>
  </sheetViews>
  <sheetFormatPr defaultColWidth="8.81640625" defaultRowHeight="14.5"/>
  <cols>
    <col min="1" max="1" width="5.1796875" style="146" bestFit="1" customWidth="1"/>
    <col min="2" max="2" width="32.453125" style="146" bestFit="1" customWidth="1"/>
    <col min="3" max="3" width="29.54296875" style="146" bestFit="1" customWidth="1"/>
    <col min="4" max="4" width="8.81640625" style="146"/>
    <col min="5" max="5" width="8.81640625" style="50"/>
    <col min="6" max="16384" width="8.81640625" style="146"/>
  </cols>
  <sheetData>
    <row r="1" spans="1:5" ht="32">
      <c r="A1" s="150" t="s">
        <v>87</v>
      </c>
      <c r="B1" s="151" t="s">
        <v>88</v>
      </c>
      <c r="C1" s="151" t="s">
        <v>89</v>
      </c>
      <c r="D1" s="150" t="s">
        <v>96</v>
      </c>
      <c r="E1" s="190" t="s">
        <v>92</v>
      </c>
    </row>
    <row r="2" spans="1:5" ht="16">
      <c r="A2" s="117">
        <v>18</v>
      </c>
      <c r="B2" s="119" t="s">
        <v>27</v>
      </c>
      <c r="C2" s="118" t="s">
        <v>600</v>
      </c>
      <c r="D2" s="166">
        <v>1.2347337962962966E-2</v>
      </c>
      <c r="E2" s="209">
        <v>1</v>
      </c>
    </row>
    <row r="3" spans="1:5" ht="16">
      <c r="A3" s="117">
        <v>45</v>
      </c>
      <c r="B3" s="164" t="s">
        <v>30</v>
      </c>
      <c r="C3" s="164" t="s">
        <v>600</v>
      </c>
      <c r="D3" s="166">
        <v>1.2363541666666679E-2</v>
      </c>
      <c r="E3" s="209">
        <v>2</v>
      </c>
    </row>
    <row r="4" spans="1:5" ht="16">
      <c r="A4" s="117">
        <v>23</v>
      </c>
      <c r="B4" s="119" t="s">
        <v>34</v>
      </c>
      <c r="C4" s="118" t="s">
        <v>611</v>
      </c>
      <c r="D4" s="166">
        <v>1.2477662037037034E-2</v>
      </c>
      <c r="E4" s="209">
        <v>3</v>
      </c>
    </row>
    <row r="5" spans="1:5" ht="16">
      <c r="A5" s="117">
        <v>22</v>
      </c>
      <c r="B5" s="119" t="s">
        <v>50</v>
      </c>
      <c r="C5" s="118" t="s">
        <v>605</v>
      </c>
      <c r="D5" s="166">
        <v>1.2678935185185189E-2</v>
      </c>
      <c r="E5" s="209">
        <v>4</v>
      </c>
    </row>
    <row r="6" spans="1:5" ht="16">
      <c r="A6" s="117">
        <v>54</v>
      </c>
      <c r="B6" s="164" t="s">
        <v>382</v>
      </c>
      <c r="C6" s="164" t="s">
        <v>600</v>
      </c>
      <c r="D6" s="166">
        <v>1.2741782407407407E-2</v>
      </c>
      <c r="E6" s="209">
        <v>5</v>
      </c>
    </row>
    <row r="7" spans="1:5" ht="16">
      <c r="A7" s="117">
        <v>25</v>
      </c>
      <c r="B7" s="119" t="s">
        <v>52</v>
      </c>
      <c r="C7" s="118" t="s">
        <v>613</v>
      </c>
      <c r="D7" s="166">
        <v>1.2809953703703705E-2</v>
      </c>
      <c r="E7" s="209">
        <v>6</v>
      </c>
    </row>
    <row r="8" spans="1:5" ht="16">
      <c r="A8" s="117">
        <v>52</v>
      </c>
      <c r="B8" s="164" t="s">
        <v>60</v>
      </c>
      <c r="C8" s="164" t="s">
        <v>602</v>
      </c>
      <c r="D8" s="166">
        <v>1.2846759259259252E-2</v>
      </c>
      <c r="E8" s="209">
        <v>7</v>
      </c>
    </row>
    <row r="9" spans="1:5" ht="16">
      <c r="A9" s="117">
        <v>26</v>
      </c>
      <c r="B9" s="119" t="s">
        <v>54</v>
      </c>
      <c r="C9" s="118" t="s">
        <v>616</v>
      </c>
      <c r="D9" s="166">
        <v>1.2849768518518517E-2</v>
      </c>
      <c r="E9" s="209">
        <v>8</v>
      </c>
    </row>
    <row r="10" spans="1:5" ht="16">
      <c r="A10" s="117">
        <v>44</v>
      </c>
      <c r="B10" s="164" t="s">
        <v>49</v>
      </c>
      <c r="C10" s="164" t="s">
        <v>602</v>
      </c>
      <c r="D10" s="166">
        <v>1.289432870370371E-2</v>
      </c>
      <c r="E10" s="209">
        <v>9</v>
      </c>
    </row>
    <row r="11" spans="1:5" ht="16">
      <c r="A11" s="117">
        <v>29</v>
      </c>
      <c r="B11" s="119" t="s">
        <v>61</v>
      </c>
      <c r="C11" s="118" t="s">
        <v>62</v>
      </c>
      <c r="D11" s="166">
        <v>1.29644675925926E-2</v>
      </c>
      <c r="E11" s="209">
        <v>10</v>
      </c>
    </row>
    <row r="12" spans="1:5" ht="16">
      <c r="A12" s="117">
        <v>31</v>
      </c>
      <c r="B12" s="119" t="s">
        <v>64</v>
      </c>
      <c r="C12" s="118" t="s">
        <v>62</v>
      </c>
      <c r="D12" s="166">
        <v>1.2993634259259264E-2</v>
      </c>
      <c r="E12" s="209">
        <v>11</v>
      </c>
    </row>
    <row r="13" spans="1:5" ht="16">
      <c r="A13" s="117">
        <v>38</v>
      </c>
      <c r="B13" s="119" t="s">
        <v>63</v>
      </c>
      <c r="C13" s="118" t="s">
        <v>602</v>
      </c>
      <c r="D13" s="166">
        <v>1.3031828703703709E-2</v>
      </c>
      <c r="E13" s="209">
        <v>12</v>
      </c>
    </row>
    <row r="14" spans="1:5" ht="16">
      <c r="A14" s="117">
        <v>51</v>
      </c>
      <c r="B14" s="164" t="s">
        <v>66</v>
      </c>
      <c r="C14" s="164" t="s">
        <v>618</v>
      </c>
      <c r="D14" s="166">
        <v>1.3034375000000001E-2</v>
      </c>
      <c r="E14" s="209">
        <v>13</v>
      </c>
    </row>
    <row r="15" spans="1:5" ht="16">
      <c r="A15" s="117">
        <v>36</v>
      </c>
      <c r="B15" s="119" t="s">
        <v>68</v>
      </c>
      <c r="C15" s="118" t="s">
        <v>622</v>
      </c>
      <c r="D15" s="166">
        <v>1.3081828703703703E-2</v>
      </c>
      <c r="E15" s="209">
        <v>14</v>
      </c>
    </row>
    <row r="16" spans="1:5" ht="16">
      <c r="A16" s="117">
        <v>43</v>
      </c>
      <c r="B16" s="164" t="s">
        <v>399</v>
      </c>
      <c r="C16" s="164" t="s">
        <v>602</v>
      </c>
      <c r="D16" s="166">
        <v>1.3161574074074069E-2</v>
      </c>
      <c r="E16" s="209">
        <v>15</v>
      </c>
    </row>
    <row r="17" spans="1:5" ht="16">
      <c r="A17" s="117">
        <v>33</v>
      </c>
      <c r="B17" s="119" t="s">
        <v>70</v>
      </c>
      <c r="C17" s="118" t="s">
        <v>605</v>
      </c>
      <c r="D17" s="166">
        <v>1.3217824074074076E-2</v>
      </c>
      <c r="E17" s="209">
        <v>16</v>
      </c>
    </row>
    <row r="18" spans="1:5" ht="16">
      <c r="A18" s="117">
        <v>49</v>
      </c>
      <c r="B18" s="164" t="s">
        <v>75</v>
      </c>
      <c r="C18" s="164" t="s">
        <v>606</v>
      </c>
      <c r="D18" s="166">
        <v>1.322233796296296E-2</v>
      </c>
      <c r="E18" s="209">
        <v>17</v>
      </c>
    </row>
    <row r="19" spans="1:5" ht="16">
      <c r="A19" s="117">
        <v>35</v>
      </c>
      <c r="B19" s="119" t="s">
        <v>71</v>
      </c>
      <c r="C19" s="118" t="s">
        <v>602</v>
      </c>
      <c r="D19" s="166">
        <v>1.3228703703703701E-2</v>
      </c>
      <c r="E19" s="209">
        <v>18</v>
      </c>
    </row>
    <row r="20" spans="1:5" ht="16">
      <c r="A20" s="117">
        <v>37</v>
      </c>
      <c r="B20" s="119" t="s">
        <v>77</v>
      </c>
      <c r="C20" s="118" t="s">
        <v>605</v>
      </c>
      <c r="D20" s="166">
        <v>1.3251967592592596E-2</v>
      </c>
      <c r="E20" s="209">
        <v>19</v>
      </c>
    </row>
    <row r="21" spans="1:5" ht="16">
      <c r="A21" s="117">
        <v>56</v>
      </c>
      <c r="B21" s="164" t="s">
        <v>74</v>
      </c>
      <c r="C21" s="164" t="s">
        <v>602</v>
      </c>
      <c r="D21" s="166">
        <v>1.3262384259259255E-2</v>
      </c>
      <c r="E21" s="209">
        <v>20</v>
      </c>
    </row>
    <row r="22" spans="1:5" ht="16">
      <c r="A22" s="117">
        <v>61</v>
      </c>
      <c r="B22" s="164" t="s">
        <v>409</v>
      </c>
      <c r="C22" s="164" t="s">
        <v>613</v>
      </c>
      <c r="D22" s="166">
        <v>1.3264467592592588E-2</v>
      </c>
      <c r="E22" s="209">
        <v>21</v>
      </c>
    </row>
    <row r="23" spans="1:5" ht="16">
      <c r="A23" s="117">
        <v>60</v>
      </c>
      <c r="B23" s="164" t="s">
        <v>403</v>
      </c>
      <c r="C23" s="164" t="s">
        <v>613</v>
      </c>
      <c r="D23" s="166">
        <v>1.3343981481481484E-2</v>
      </c>
      <c r="E23" s="209">
        <v>22</v>
      </c>
    </row>
    <row r="24" spans="1:5" ht="16">
      <c r="A24" s="117">
        <v>57</v>
      </c>
      <c r="B24" s="164" t="s">
        <v>412</v>
      </c>
      <c r="C24" s="164" t="s">
        <v>623</v>
      </c>
      <c r="D24" s="166">
        <v>1.3416087962962966E-2</v>
      </c>
      <c r="E24" s="209">
        <v>23</v>
      </c>
    </row>
    <row r="25" spans="1:5" ht="16">
      <c r="A25" s="117">
        <v>53</v>
      </c>
      <c r="B25" s="164" t="s">
        <v>414</v>
      </c>
      <c r="C25" s="164" t="s">
        <v>614</v>
      </c>
      <c r="D25" s="166">
        <v>1.3460995370370363E-2</v>
      </c>
      <c r="E25" s="209">
        <v>24</v>
      </c>
    </row>
    <row r="26" spans="1:5" ht="16">
      <c r="A26" s="117">
        <v>59</v>
      </c>
      <c r="B26" s="164" t="s">
        <v>417</v>
      </c>
      <c r="C26" s="164" t="s">
        <v>621</v>
      </c>
      <c r="D26" s="166">
        <v>1.5590740740740738E-2</v>
      </c>
      <c r="E26" s="209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BUCS points summary</vt:lpstr>
      <vt:lpstr>men's team</vt:lpstr>
      <vt:lpstr>women's team</vt:lpstr>
      <vt:lpstr>WL1 (2)</vt:lpstr>
      <vt:lpstr>ML1 (2)</vt:lpstr>
      <vt:lpstr>W1 (2)</vt:lpstr>
      <vt:lpstr>M1 (2)</vt:lpstr>
      <vt:lpstr>W2 (2)</vt:lpstr>
      <vt:lpstr>M2 (2)</vt:lpstr>
      <vt:lpstr>M2</vt:lpstr>
      <vt:lpstr>W2</vt:lpstr>
      <vt:lpstr>M1</vt:lpstr>
      <vt:lpstr>W1</vt:lpstr>
      <vt:lpstr>ML1</vt:lpstr>
      <vt:lpstr>WL1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Koolen</dc:creator>
  <cp:lastModifiedBy>Ryan Koolen</cp:lastModifiedBy>
  <cp:lastPrinted>2019-11-06T07:18:03Z</cp:lastPrinted>
  <dcterms:created xsi:type="dcterms:W3CDTF">2019-11-05T11:34:00Z</dcterms:created>
  <dcterms:modified xsi:type="dcterms:W3CDTF">2019-11-06T13:31:01Z</dcterms:modified>
</cp:coreProperties>
</file>